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45" windowWidth="10275" windowHeight="804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U34" i="9"/>
  <c r="U35" i="9" s="1"/>
  <c r="U36" i="9" s="1"/>
  <c r="U37" i="9" s="1"/>
  <c r="C34" i="9"/>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<sst xmlns="http://schemas.openxmlformats.org/spreadsheetml/2006/main" count="1115" uniqueCount="575">
  <si>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</si>
  <si>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</si>
  <si>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</si>
  <si>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</si>
  <si>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</si>
  <si>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</si>
  <si>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</si>
  <si>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</si>
  <si>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</si>
  <si>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</si>
  <si>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</si>
  <si>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</si>
  <si>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</si>
  <si>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</si>
  <si>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</si>
  <si>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</si>
  <si>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</si>
  <si>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</si>
  <si>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</si>
  <si>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</si>
  <si>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</si>
  <si>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</si>
  <si>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</si>
  <si>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</si>
  <si>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</si>
  <si>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</si>
  <si>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</si>
  <si>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</si>
  <si>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</si>
  <si>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</si>
  <si>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</si>
  <si>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</si>
  <si>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</si>
  <si>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</si>
  <si>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</si>
  <si>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</si>
  <si>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</si>
  <si>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</si>
  <si>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</si>
  <si>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</si>
  <si>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</si>
  <si>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</si>
  <si>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</si>
  <si>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</si>
  <si>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</si>
  <si>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</si>
  <si>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</si>
  <si>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</si>
  <si>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</si>
  <si>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</si>
  <si>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</si>
  <si>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</si>
  <si>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</si>
  <si>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</si>
  <si>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</si>
  <si>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</si>
  <si>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</si>
  <si>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</si>
  <si>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</si>
  <si>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</si>
  <si>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</si>
  <si>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</si>
  <si>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</si>
  <si>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</si>
  <si>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</si>
  <si>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</si>
  <si>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</si>
  <si>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</si>
  <si>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</si>
  <si>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</si>
  <si>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</si>
  <si>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</si>
  <si>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</si>
  <si>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</si>
  <si>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</si>
  <si>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</si>
  <si>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</si>
  <si>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</si>
  <si>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</si>
  <si>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</si>
  <si>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</si>
  <si>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</si>
  <si>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</si>
  <si>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</si>
  <si>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</si>
  <si>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</si>
  <si>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</si>
  <si>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</si>
  <si>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</si>
  <si>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</si>
  <si>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</si>
  <si>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</si>
  <si>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</si>
  <si>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</si>
  <si>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</si>
  <si>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</si>
  <si>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</si>
  <si>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</si>
  <si>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</si>
  <si>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</si>
  <si>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</si>
  <si>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</si>
  <si>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</si>
  <si>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</si>
  <si>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</si>
  <si>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</si>
  <si>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</si>
  <si>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</si>
  <si>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</si>
  <si>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</si>
  <si>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</si>
  <si>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</si>
  <si>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</si>
  <si>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</si>
  <si>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</si>
  <si>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</si>
  <si>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</si>
  <si>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</si>
  <si>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</si>
  <si>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</si>
  <si>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</si>
  <si>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</si>
  <si>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</si>
  <si>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</si>
  <si>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</si>
  <si>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</si>
  <si>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</si>
  <si>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</si>
  <si>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</si>
  <si>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</si>
  <si>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</si>
  <si>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</si>
  <si>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</si>
  <si>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</si>
  <si>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</si>
  <si>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</si>
  <si>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</si>
  <si>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</si>
  <si>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</si>
  <si>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</si>
  <si>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</si>
  <si>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</si>
  <si>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</si>
  <si>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</si>
  <si>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</si>
  <si>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</si>
  <si>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</si>
  <si>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</si>
  <si>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</si>
  <si>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</si>
  <si>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</si>
  <si>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</si>
  <si>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</si>
  <si>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</si>
  <si>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</si>
  <si>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</si>
  <si>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</si>
  <si>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</si>
  <si>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</si>
  <si>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</si>
  <si>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</si>
  <si>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</si>
  <si>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</si>
  <si>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</si>
  <si>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</si>
  <si>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</si>
  <si>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</si>
  <si>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</si>
  <si>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</si>
  <si>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</si>
  <si>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</si>
  <si>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</si>
  <si>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</si>
  <si>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</si>
  <si>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</si>
  <si>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</si>
  <si>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</si>
  <si>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</si>
  <si>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</si>
  <si>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</si>
  <si>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</si>
  <si>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</si>
  <si>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</si>
  <si>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</si>
  <si>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</si>
  <si>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</si>
  <si>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</si>
  <si>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</si>
  <si>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</si>
  <si>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</si>
  <si>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</si>
  <si>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</si>
  <si>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</si>
  <si>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</si>
  <si>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</si>
  <si>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</si>
  <si>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</si>
  <si>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熊本県水上村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</si>
  <si>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</si>
  <si>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</si>
  <si>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</si>
  <si>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</si>
  <si>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</si>
  <si>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</si>
  <si>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</si>
  <si>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</si>
  <si>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</si>
  <si>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</si>
  <si>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</si>
  <si>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</si>
  <si>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</si>
  <si>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</si>
  <si>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</si>
  <si>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</si>
  <si>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</si>
  <si>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</si>
  <si>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</si>
  <si>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</si>
  <si>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</si>
  <si>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</si>
  <si>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</si>
  <si>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</si>
  <si>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</si>
  <si>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</si>
  <si>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</si>
  <si>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</si>
  <si>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</si>
  <si>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</si>
  <si>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</si>
  <si>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</si>
  <si>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</si>
  <si>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</si>
  <si>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</si>
  <si>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</si>
  <si>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</si>
  <si>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</si>
  <si>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</si>
  <si>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</si>
  <si>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</si>
  <si>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</si>
  <si>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</si>
  <si>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</si>
  <si>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</si>
  <si>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</si>
  <si>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</si>
  <si>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</si>
  <si>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</si>
  <si>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</si>
  <si>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</si>
  <si>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</si>
  <si>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</si>
  <si>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</si>
  <si>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</si>
  <si>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</si>
  <si>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</si>
  <si>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</si>
  <si>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</si>
  <si>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</si>
  <si>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</si>
  <si>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</si>
  <si>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</si>
  <si>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</si>
  <si>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</si>
  <si>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</si>
  <si>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</si>
  <si>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</si>
  <si>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</si>
  <si>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</si>
  <si>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</si>
  <si>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</si>
  <si>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</si>
  <si>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</si>
  <si>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</si>
  <si>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</si>
  <si>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</si>
  <si>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</si>
  <si>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</si>
  <si>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</si>
  <si>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</si>
  <si>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</si>
  <si>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</si>
  <si>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</si>
  <si>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</si>
  <si>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</si>
  <si>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</si>
  <si>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</si>
  <si>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</si>
  <si>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</si>
  <si>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</si>
  <si>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</si>
  <si>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</si>
  <si>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</si>
  <si>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</si>
  <si>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</si>
  <si>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</si>
  <si>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</si>
  <si>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</si>
  <si>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</si>
  <si>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</si>
  <si>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</si>
  <si>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</si>
  <si>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</si>
  <si>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</si>
  <si>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</si>
  <si>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</si>
  <si>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</si>
  <si>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</si>
  <si>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</si>
  <si>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</si>
  <si>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</si>
  <si>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</si>
  <si>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</si>
  <si>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</si>
  <si>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</si>
  <si>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</si>
  <si>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</si>
  <si>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</si>
  <si>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</si>
  <si>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</si>
  <si>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</si>
  <si>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</si>
  <si>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</si>
  <si>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</si>
  <si>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</si>
  <si>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</si>
  <si>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</si>
  <si>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</si>
  <si>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</si>
  <si>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</si>
  <si>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</si>
  <si>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</si>
  <si>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</si>
  <si>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</si>
  <si>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</si>
  <si>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</si>
  <si>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</si>
  <si>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</si>
  <si>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</si>
  <si>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</si>
  <si>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</si>
  <si>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</si>
  <si>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</si>
  <si>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</si>
  <si>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</si>
  <si>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</si>
  <si>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</si>
  <si>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熊本県水上村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</si>
  <si>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</si>
  <si>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</si>
  <si>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</si>
  <si>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</si>
  <si>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</si>
  <si>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</si>
  <si>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</si>
  <si>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</si>
  <si>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</si>
  <si>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</si>
  <si>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</si>
  <si>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</si>
  <si>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</si>
  <si>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</si>
  <si>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</si>
  <si>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</si>
  <si>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</si>
  <si>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</si>
  <si>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</si>
  <si>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</si>
  <si>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</si>
  <si>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</si>
  <si>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</si>
  <si>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</si>
  <si>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</si>
  <si>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</si>
  <si>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</si>
  <si>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</si>
  <si>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</si>
  <si>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</si>
  <si>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</si>
  <si>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</si>
  <si>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</si>
  <si>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</si>
  <si>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</si>
  <si>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</si>
  <si>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</si>
  <si>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</si>
  <si>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</si>
  <si>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</si>
  <si>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</si>
  <si>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</si>
  <si>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</si>
  <si>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</si>
  <si>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</si>
  <si>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</si>
  <si>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</si>
  <si>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</si>
  <si>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</si>
  <si>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</si>
  <si>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</si>
  <si>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</si>
  <si>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</si>
  <si>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</si>
  <si>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</si>
  <si>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</si>
  <si>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</si>
  <si>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</si>
  <si>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</si>
  <si>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</si>
  <si>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</si>
  <si>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</si>
  <si>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</si>
  <si>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</si>
  <si>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</si>
  <si>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</si>
  <si>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</si>
  <si>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</si>
  <si>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</si>
  <si>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</si>
  <si>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</si>
  <si>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</si>
  <si>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</si>
  <si>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</si>
  <si>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</si>
  <si>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</si>
  <si>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</si>
  <si>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</si>
  <si>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</si>
  <si>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</si>
  <si>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</si>
  <si>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</si>
  <si>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</si>
  <si>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</si>
  <si>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</si>
  <si>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</si>
  <si>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</si>
  <si>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</si>
  <si>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</si>
  <si>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</si>
  <si>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</si>
  <si>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</si>
  <si>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</si>
  <si>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</si>
  <si>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</si>
  <si>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</si>
  <si>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</si>
  <si>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</si>
  <si>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</si>
  <si>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</si>
  <si>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</si>
  <si>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</si>
  <si>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</si>
  <si>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</si>
  <si>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</si>
  <si>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</si>
  <si>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</si>
  <si>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</si>
  <si>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</si>
  <si>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</si>
  <si>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</si>
  <si>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</si>
  <si>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</si>
  <si>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</si>
  <si>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</si>
  <si>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</si>
  <si>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</si>
  <si>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</si>
  <si>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</si>
  <si>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</si>
  <si>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</si>
  <si>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</si>
  <si>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</si>
  <si>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</si>
  <si>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</si>
  <si>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</si>
  <si>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</si>
  <si>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</si>
  <si>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</si>
  <si>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</si>
  <si>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</si>
  <si>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</si>
  <si>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</si>
  <si>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</si>
  <si>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</si>
  <si>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</si>
  <si>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</si>
  <si>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</si>
  <si>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</si>
  <si>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</si>
  <si>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</si>
  <si>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</si>
  <si>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</si>
  <si>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</si>
  <si>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</si>
  <si>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</si>
  <si>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</si>
  <si>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</si>
  <si>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</si>
  <si>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</si>
  <si>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</si>
  <si>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</si>
  <si>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</si>
  <si>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</si>
  <si>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</si>
  <si>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</si>
  <si>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</si>
  <si>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</si>
  <si>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</si>
  <si>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</si>
  <si>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</si>
  <si>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</si>
  <si>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</si>
  <si>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</si>
  <si>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</si>
  <si>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</si>
  <si>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</si>
  <si>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</si>
  <si>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</si>
  <si>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</si>
  <si>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</si>
  <si>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</si>
  <si>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</si>
  <si>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</si>
  <si>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</si>
  <si>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</si>
  <si>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</si>
  <si>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</si>
  <si>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</si>
  <si>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</si>
  <si>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</si>
  <si>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</si>
  <si>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</si>
  <si>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</si>
  <si>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</si>
  <si>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</si>
  <si>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</si>
  <si>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</si>
  <si>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</si>
  <si>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</si>
  <si>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国民健康保険事業（事業勘定）</t>
  </si>
  <si>
    <t>介護保険事業</t>
  </si>
  <si>
    <t>簡易水道事業特別会計</t>
  </si>
  <si>
    <t>下水道事業特別会計</t>
  </si>
  <si>
    <t>農業集落排水事業特別会計</t>
  </si>
  <si>
    <t>林業集落排水事業特別会計</t>
  </si>
  <si>
    <t>後期高齢者医療事業</t>
  </si>
  <si>
    <t>その他会計（赤字）</t>
  </si>
  <si>
    <t>その他会計（黒字）</t>
  </si>
  <si>
    <t>-</t>
    <phoneticPr fontId="2"/>
  </si>
  <si>
    <t>-</t>
    <phoneticPr fontId="2"/>
  </si>
  <si>
    <t>球磨郡公立多良木病院企業団</t>
    <phoneticPr fontId="2"/>
  </si>
  <si>
    <t>上球磨消防組合</t>
    <phoneticPr fontId="2"/>
  </si>
  <si>
    <t>人吉球磨広域行政組合（一般会計）</t>
    <phoneticPr fontId="2"/>
  </si>
  <si>
    <t>人吉球磨広域行政組合（人吉球磨ふるさと市町村圏特別会計）</t>
    <phoneticPr fontId="2"/>
  </si>
  <si>
    <t>人吉球磨広域行政組合（特別養護老人ホーム特別会計）</t>
    <phoneticPr fontId="2"/>
  </si>
  <si>
    <t>熊本県後期高齢者医療広域連合（一般会計）</t>
    <phoneticPr fontId="2"/>
  </si>
  <si>
    <t>熊本県後期高齢者医療広域連合（後期高齢者医療特別会計）</t>
    <phoneticPr fontId="2"/>
  </si>
  <si>
    <t>熊本県市町村総合事務組合</t>
    <phoneticPr fontId="2"/>
  </si>
  <si>
    <t>株式会社　みずかみ</t>
    <phoneticPr fontId="2"/>
  </si>
  <si>
    <t>くま川鉄道株式会社</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</si>
  <si>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</si>
  <si>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</si>
  <si>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</si>
  <si>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</si>
  <si>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</si>
  <si>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</si>
  <si>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</si>
  <si>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</si>
  <si>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</si>
  <si>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</si>
  <si>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</si>
  <si>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</si>
  <si>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</si>
  <si>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</si>
  <si>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</si>
  <si>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将来負担費率は発生していないが、有形固定資産原価償却率が54.3であることから、今後の更新等が見込まれ、将来負担費率の上昇が見込まれる。上昇の軽減するための資産管理を検討する。</t>
    <rPh sb="0" eb="2">
      <t>ショウライ</t>
    </rPh>
    <rPh sb="2" eb="4">
      <t>フタン</t>
    </rPh>
    <rPh sb="4" eb="6">
      <t>ヒリツ</t>
    </rPh>
    <rPh sb="7" eb="9">
      <t>ハッセイ</t>
    </rPh>
    <rPh sb="40" eb="42">
      <t>コンゴ</t>
    </rPh>
    <rPh sb="43" eb="45">
      <t>コウシン</t>
    </rPh>
    <rPh sb="45" eb="46">
      <t>トウ</t>
    </rPh>
    <rPh sb="47" eb="49">
      <t>ミコ</t>
    </rPh>
    <rPh sb="52" eb="54">
      <t>ショウライ</t>
    </rPh>
    <rPh sb="54" eb="56">
      <t>フタン</t>
    </rPh>
    <rPh sb="56" eb="58">
      <t>ヒリツ</t>
    </rPh>
    <rPh sb="59" eb="61">
      <t>ジョウショウ</t>
    </rPh>
    <rPh sb="62" eb="64">
      <t>ミコ</t>
    </rPh>
    <rPh sb="68" eb="70">
      <t>ジョウショウ</t>
    </rPh>
    <rPh sb="71" eb="73">
      <t>ケイゲン</t>
    </rPh>
    <rPh sb="78" eb="80">
      <t>シサン</t>
    </rPh>
    <rPh sb="80" eb="82">
      <t>カンリ</t>
    </rPh>
    <rPh sb="83" eb="85">
      <t>ケントウ</t>
    </rPh>
    <phoneticPr fontId="5"/>
  </si>
  <si>
    <t xml:space="preserve">将来負担比率については発生していない。実質公債費比率は類似団体と比較して高いものの、公債費償還がピークを経過し、減少傾向にある。しかし、平成28年度にクロスカントリー整備事業により、地方債の発行額が増しており、将来負担比率についても上昇する可能性が考えられるので、交付税措置の比率の高い地方債の活用をしながらも、これまで以上に公債費の適正化に取り組んでいく必要がある。
</t>
    <rPh sb="132" eb="135">
      <t>コウフゼイ</t>
    </rPh>
    <rPh sb="135" eb="137">
      <t>ソチ</t>
    </rPh>
    <rPh sb="138" eb="140">
      <t>ヒリツ</t>
    </rPh>
    <rPh sb="141" eb="142">
      <t>タカ</t>
    </rPh>
    <rPh sb="143" eb="146">
      <t>チホウサイ</t>
    </rPh>
    <rPh sb="147" eb="14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</si>
</sst>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169562</c:v>
                </c:pt>
                <c:pt idx="1">
                  <c:v>291118</c:v>
                </c:pt>
                <c:pt idx="2">
                  <c:v>267366</c:v>
                </c:pt>
                <c:pt idx="3">
                  <c:v>213373</c:v>
                </c:pt>
                <c:pt idx="4">
                  <c:v>423669</c:v>
                </c:pt>
              </c:numCache>
            </c:numRef>
          </c:val>
          <c:smooth val="0"/>
        </c:ser>
        <c:dLbls>
          <c:showLegendKey val="0"/>
          <c:showVal val="0"/>
          <c:showCatName val="0"/>
          <c:showSerName val="0"/>
          <c:showPercent val="0"/>
          <c:showBubbleSize val="0"/>
        </c:dLbls>
        <c:marker val="1"/>
        <c:smooth val="0"/>
        <c:axId val="112427776"/>
        <c:axId val="115977600"/>
      </c:lineChart>
      <c:catAx>
        <c:axId val="112427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77600"/>
        <c:crosses val="autoZero"/>
        <c:auto val="1"/>
        <c:lblAlgn val="ctr"/>
        <c:lblOffset val="100"/>
        <c:tickLblSkip val="1"/>
        <c:tickMarkSkip val="1"/>
        <c:noMultiLvlLbl val="0"/>
      </c:catAx>
      <c:valAx>
        <c:axId val="1159776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2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13.84</c:v>
                </c:pt>
                <c:pt idx="1">
                  <c:v>14.04</c:v>
                </c:pt>
                <c:pt idx="2">
                  <c:v>10.11</c:v>
                </c:pt>
                <c:pt idx="3">
                  <c:v>11.4</c:v>
                </c:pt>
                <c:pt idx="4">
                  <c:v>13.82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59.51</c:v>
                </c:pt>
                <c:pt idx="1">
                  <c:v>64.8</c:v>
                </c:pt>
                <c:pt idx="2">
                  <c:v>73.33</c:v>
                </c:pt>
                <c:pt idx="3">
                  <c:v>71.739999999999995</c:v>
                </c:pt>
                <c:pt idx="4">
                  <c:v>73.540000000000006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171328"/>
        <c:axId val="11717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4.71</c:v>
                </c:pt>
                <c:pt idx="1">
                  <c:v>5.9</c:v>
                </c:pt>
                <c:pt idx="2">
                  <c:v>1.36</c:v>
                </c:pt>
                <c:pt idx="3">
                  <c:v>1.85</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171328"/>
        <c:axId val="117173248"/>
      </c:lineChart>
      <c:catAx>
        <c:axId val="1171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73248"/>
        <c:crosses val="autoZero"/>
        <c:auto val="1"/>
        <c:lblAlgn val="ctr"/>
        <c:lblOffset val="100"/>
        <c:tickLblSkip val="1"/>
        <c:tickMarkSkip val="1"/>
        <c:noMultiLvlLbl val="0"/>
      </c:catAx>
      <c:valAx>
        <c:axId val="1171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0.08</c:v>
                </c:pt>
                <c:pt idx="4">
                  <c:v>#N/A</c:v>
                </c:pt>
                <c:pt idx="5">
                  <c:v>0.05</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0.05</c:v>
                </c:pt>
                <c:pt idx="4">
                  <c:v>#N/A</c:v>
                </c:pt>
                <c:pt idx="5">
                  <c:v>0.08</c:v>
                </c:pt>
                <c:pt idx="6">
                  <c:v>#N/A</c:v>
                </c:pt>
                <c:pt idx="7">
                  <c:v>0.09</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0.24</c:v>
                </c:pt>
                <c:pt idx="4">
                  <c:v>#N/A</c:v>
                </c:pt>
                <c:pt idx="5">
                  <c:v>0.27</c:v>
                </c:pt>
                <c:pt idx="6">
                  <c:v>#N/A</c:v>
                </c:pt>
                <c:pt idx="7">
                  <c:v>0.32</c:v>
                </c:pt>
                <c:pt idx="8">
                  <c:v>#N/A</c:v>
                </c:pt>
                <c:pt idx="9">
                  <c:v>0.27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1.1200000000000001</c:v>
                </c:pt>
                <c:pt idx="2">
                  <c:v>#N/A</c:v>
                </c:pt>
                <c:pt idx="3">
                  <c:v>1.53</c:v>
                </c:pt>
                <c:pt idx="4">
                  <c:v>#N/A</c:v>
                </c:pt>
                <c:pt idx="5">
                  <c:v>1.53</c:v>
                </c:pt>
                <c:pt idx="6">
                  <c:v>#N/A</c:v>
                </c:pt>
                <c:pt idx="7">
                  <c:v>2.2200000000000002</c:v>
                </c:pt>
                <c:pt idx="8">
                  <c:v>#N/A</c:v>
                </c:pt>
                <c:pt idx="9">
                  <c:v>0.75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c:v>
                </c:pt>
                <c:pt idx="2">
                  <c:v>#N/A</c:v>
                </c:pt>
                <c:pt idx="3">
                  <c:v>1.83</c:v>
                </c:pt>
                <c:pt idx="4">
                  <c:v>#N/A</c:v>
                </c:pt>
                <c:pt idx="5">
                  <c:v>3.05</c:v>
                </c:pt>
                <c:pt idx="6">
                  <c:v>#N/A</c:v>
                </c:pt>
                <c:pt idx="7">
                  <c:v>2.3199999999999998</c:v>
                </c:pt>
                <c:pt idx="8">
                  <c:v>#N/A</c:v>
                </c:pt>
                <c:pt idx="9">
                  <c:v>2.14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13.84</c:v>
                </c:pt>
                <c:pt idx="2">
                  <c:v>#N/A</c:v>
                </c:pt>
                <c:pt idx="3">
                  <c:v>14.03</c:v>
                </c:pt>
                <c:pt idx="4">
                  <c:v>#N/A</c:v>
                </c:pt>
                <c:pt idx="5">
                  <c:v>10.11</c:v>
                </c:pt>
                <c:pt idx="6">
                  <c:v>#N/A</c:v>
                </c:pt>
                <c:pt idx="7">
                  <c:v>11.39</c:v>
                </c:pt>
                <c:pt idx="8">
                  <c:v>#N/A</c:v>
                </c:pt>
                <c:pt idx="9">
                  <c:v>13.82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625792"/>
        <c:axId val="120631680"/>
      </c:barChart>
      <c:catAx>
        <c:axId val="1206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31680"/>
        <c:crosses val="autoZero"/>
        <c:auto val="1"/>
        <c:lblAlgn val="ctr"/>
        <c:lblOffset val="100"/>
        <c:tickLblSkip val="1"/>
        <c:tickMarkSkip val="1"/>
        <c:noMultiLvlLbl val="0"/>
      </c:catAx>
      <c:valAx>
        <c:axId val="12063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312</c:v>
                </c:pt>
                <c:pt idx="5">
                  <c:v>332</c:v>
                </c:pt>
                <c:pt idx="8">
                  <c:v>308</c:v>
                </c:pt>
                <c:pt idx="11">
                  <c:v>284</c:v>
                </c:pt>
                <c:pt idx="14">
                  <c:v>272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16</c:v>
                </c:pt>
                <c:pt idx="6">
                  <c:v>17</c:v>
                </c:pt>
                <c:pt idx="9">
                  <c:v>16</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c:v>
                </c:pt>
                <c:pt idx="3">
                  <c:v>84</c:v>
                </c:pt>
                <c:pt idx="6">
                  <c:v>75</c:v>
                </c:pt>
                <c:pt idx="9">
                  <c:v>67</c:v>
                </c:pt>
                <c:pt idx="12">
                  <c:v>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c:v>
                </c:pt>
                <c:pt idx="3">
                  <c:v>367</c:v>
                </c:pt>
                <c:pt idx="6">
                  <c:v>353</c:v>
                </c:pt>
                <c:pt idx="9">
                  <c:v>319</c:v>
                </c:pt>
                <c:pt idx="12">
                  <c:v>303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956160"/>
        <c:axId val="11219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162</c:v>
                </c:pt>
                <c:pt idx="2">
                  <c:v>#N/A</c:v>
                </c:pt>
                <c:pt idx="3">
                  <c:v>#N/A</c:v>
                </c:pt>
                <c:pt idx="4">
                  <c:v>135</c:v>
                </c:pt>
                <c:pt idx="5">
                  <c:v>#N/A</c:v>
                </c:pt>
                <c:pt idx="6">
                  <c:v>#N/A</c:v>
                </c:pt>
                <c:pt idx="7">
                  <c:v>137</c:v>
                </c:pt>
                <c:pt idx="8">
                  <c:v>#N/A</c:v>
                </c:pt>
                <c:pt idx="9">
                  <c:v>#N/A</c:v>
                </c:pt>
                <c:pt idx="10">
                  <c:v>118</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956160"/>
        <c:axId val="112198400"/>
      </c:lineChart>
      <c:catAx>
        <c:axId val="1169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98400"/>
        <c:crosses val="autoZero"/>
        <c:auto val="1"/>
        <c:lblAlgn val="ctr"/>
        <c:lblOffset val="100"/>
        <c:tickLblSkip val="1"/>
        <c:tickMarkSkip val="1"/>
        <c:noMultiLvlLbl val="0"/>
      </c:catAx>
      <c:valAx>
        <c:axId val="11219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2588</c:v>
                </c:pt>
                <c:pt idx="5">
                  <c:v>2459</c:v>
                </c:pt>
                <c:pt idx="8">
                  <c:v>2372</c:v>
                </c:pt>
                <c:pt idx="11">
                  <c:v>2312</c:v>
                </c:pt>
                <c:pt idx="14">
                  <c:v>3587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c:v>
                </c:pt>
                <c:pt idx="5">
                  <c:v>10</c:v>
                </c:pt>
                <c:pt idx="8">
                  <c:v>5</c:v>
                </c:pt>
                <c:pt idx="11">
                  <c:v>2</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2945</c:v>
                </c:pt>
                <c:pt idx="5">
                  <c:v>3146</c:v>
                </c:pt>
                <c:pt idx="8">
                  <c:v>3247</c:v>
                </c:pt>
                <c:pt idx="11">
                  <c:v>3471</c:v>
                </c:pt>
                <c:pt idx="14">
                  <c:v>3542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519</c:v>
                </c:pt>
                <c:pt idx="3">
                  <c:v>568</c:v>
                </c:pt>
                <c:pt idx="6">
                  <c:v>338</c:v>
                </c:pt>
                <c:pt idx="9">
                  <c:v>354</c:v>
                </c:pt>
                <c:pt idx="12">
                  <c:v>445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c:v>
                </c:pt>
                <c:pt idx="3">
                  <c:v>74</c:v>
                </c:pt>
                <c:pt idx="6">
                  <c:v>58</c:v>
                </c:pt>
                <c:pt idx="9">
                  <c:v>85</c:v>
                </c:pt>
                <c:pt idx="12">
                  <c:v>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837</c:v>
                </c:pt>
                <c:pt idx="3">
                  <c:v>786</c:v>
                </c:pt>
                <c:pt idx="6">
                  <c:v>736</c:v>
                </c:pt>
                <c:pt idx="9">
                  <c:v>680</c:v>
                </c:pt>
                <c:pt idx="12">
                  <c:v>625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2646</c:v>
                </c:pt>
                <c:pt idx="3">
                  <c:v>2599</c:v>
                </c:pt>
                <c:pt idx="6">
                  <c:v>2505</c:v>
                </c:pt>
                <c:pt idx="9">
                  <c:v>2452</c:v>
                </c:pt>
                <c:pt idx="12">
                  <c:v>2993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388032"/>
        <c:axId val="12141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388032"/>
        <c:axId val="121414784"/>
      </c:lineChart>
      <c:catAx>
        <c:axId val="121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14784"/>
        <c:crosses val="autoZero"/>
        <c:auto val="1"/>
        <c:lblAlgn val="ctr"/>
        <c:lblOffset val="100"/>
        <c:tickLblSkip val="1"/>
        <c:tickMarkSkip val="1"/>
        <c:noMultiLvlLbl val="0"/>
      </c:catAx>
      <c:valAx>
        <c:axId val="1214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235712"/>
        <c:axId val="121234560"/>
      </c:scatterChart>
      <c:valAx>
        <c:axId val="12123571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234560"/>
        <c:crosses val="autoZero"/>
        <c:crossBetween val="midCat"/>
      </c:valAx>
      <c:valAx>
        <c:axId val="121234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23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9.6999999999999993</c:v>
                </c:pt>
                <c:pt idx="2">
                  <c:v>9.3000000000000007</c:v>
                </c:pt>
                <c:pt idx="3">
                  <c:v>8.4</c:v>
                </c:pt>
                <c:pt idx="4">
                  <c:v>7.8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110848"/>
        <c:axId val="116112768"/>
      </c:scatterChart>
      <c:valAx>
        <c:axId val="11611084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12768"/>
        <c:crosses val="autoZero"/>
        <c:crossBetween val="midCat"/>
      </c:valAx>
      <c:valAx>
        <c:axId val="116112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110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分子を構成する元利償還金は、償還のピークを経過し毎年度減少している。社会資本整備等大きなインフラ整備は終了しているが、平成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に新規発行額を増しており、今後は比率が上昇していくことが見込まれる。また、一部事務組合、公営企業に対する準元利償還金は依然として負担が</a:t>
          </a:r>
          <a:r>
            <a:rPr kumimoji="1" lang="ja-JP" altLang="ja-JP" sz="1100">
              <a:solidFill>
                <a:schemeClr val="tx1"/>
              </a:solidFill>
              <a:effectLst/>
              <a:latin typeface="+mn-lt"/>
              <a:ea typeface="+mn-ea"/>
              <a:cs typeface="+mn-cs"/>
            </a:rPr>
            <a:t>大き</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特に、</a:t>
          </a:r>
          <a:r>
            <a:rPr kumimoji="1" lang="ja-JP" altLang="ja-JP" sz="1100">
              <a:solidFill>
                <a:schemeClr val="tx1"/>
              </a:solidFill>
              <a:effectLst/>
              <a:latin typeface="+mn-lt"/>
              <a:ea typeface="+mn-ea"/>
              <a:cs typeface="+mn-cs"/>
            </a:rPr>
            <a:t>整</a:t>
          </a:r>
          <a:r>
            <a:rPr kumimoji="1" lang="ja-JP" altLang="ja-JP" sz="1100">
              <a:solidFill>
                <a:schemeClr val="dk1"/>
              </a:solidFill>
              <a:effectLst/>
              <a:latin typeface="+mn-lt"/>
              <a:ea typeface="+mn-ea"/>
              <a:cs typeface="+mn-cs"/>
            </a:rPr>
            <a:t>備計画が継続している一部事務組合に対する負担金には今後も注意が必要である。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a:t>
          </a:r>
          <a:r>
            <a:rPr kumimoji="1" lang="ja-JP" altLang="ja-JP" sz="1100">
              <a:solidFill>
                <a:schemeClr val="tx1"/>
              </a:solidFill>
              <a:effectLst/>
              <a:latin typeface="+mn-lt"/>
              <a:ea typeface="+mn-ea"/>
              <a:cs typeface="+mn-cs"/>
            </a:rPr>
            <a:t>係る平成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年度地方債現在高</a:t>
          </a:r>
          <a:r>
            <a:rPr kumimoji="1" lang="ja-JP" altLang="en-US"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2,993</a:t>
          </a:r>
          <a:r>
            <a:rPr kumimoji="1" lang="ja-JP" altLang="ja-JP" sz="1100">
              <a:solidFill>
                <a:schemeClr val="tx1"/>
              </a:solidFill>
              <a:effectLst/>
              <a:latin typeface="+mn-lt"/>
              <a:ea typeface="+mn-ea"/>
              <a:cs typeface="+mn-cs"/>
            </a:rPr>
            <a:t>百万円であるが、平成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年度に大きく新規発行額を増しており、今後は将来負担額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が見込まれる</a:t>
          </a:r>
          <a:r>
            <a:rPr kumimoji="1" lang="ja-JP" altLang="ja-JP" sz="1100">
              <a:solidFill>
                <a:schemeClr val="tx1"/>
              </a:solidFill>
              <a:effectLst/>
              <a:latin typeface="+mn-lt"/>
              <a:ea typeface="+mn-ea"/>
              <a:cs typeface="+mn-cs"/>
            </a:rPr>
            <a:t>。さらに、一部事務組合、公営企業に対する準元利償還金は依然として負担が大きく</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今後もしばらくは減少しない。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一方で、</a:t>
          </a:r>
          <a:r>
            <a:rPr kumimoji="1" lang="ja-JP" altLang="ja-JP" sz="1100">
              <a:solidFill>
                <a:schemeClr val="tx1"/>
              </a:solidFill>
              <a:effectLst/>
              <a:latin typeface="+mn-lt"/>
              <a:ea typeface="+mn-ea"/>
              <a:cs typeface="+mn-cs"/>
            </a:rPr>
            <a:t>現在の充当可能財源をみると、充当可能基金と基準財政需要額算入見込額の合計額が将来負担額を相殺し</a:t>
          </a:r>
          <a:r>
            <a:rPr kumimoji="1" lang="ja-JP" altLang="en-US" sz="1100">
              <a:solidFill>
                <a:schemeClr val="tx1"/>
              </a:solidFill>
              <a:effectLst/>
              <a:latin typeface="+mn-lt"/>
              <a:ea typeface="+mn-ea"/>
              <a:cs typeface="+mn-cs"/>
            </a:rPr>
            <a:t>、将来負担比率は発生していない。</a:t>
          </a:r>
          <a:endParaRPr lang="ja-JP" altLang="ja-JP" sz="1400" strike="sngStrike" baseline="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今後も将来に負担が残らない財政運営に努める。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有形固定資産原価償却率は類似団体と比較すると</a:t>
          </a:r>
          <a:r>
            <a:rPr kumimoji="1" lang="en-US" altLang="ja-JP" sz="1100">
              <a:latin typeface="ＭＳ Ｐゴシック"/>
            </a:rPr>
            <a:t>0.1</a:t>
          </a:r>
          <a:r>
            <a:rPr kumimoji="1" lang="ja-JP" altLang="en-US" sz="1100">
              <a:latin typeface="ＭＳ Ｐゴシック"/>
            </a:rPr>
            <a:t>ポイントと同程度であるが、資産の耐用年数等を考慮し、更新等を検討する。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72" name="直線コネクタ 71"/>
        <xdr:cNvCxnSpPr/>
      </xdr:nvCxnSpPr>
      <xdr:spPr>
        <a:xfrm flipV="1">
          <a:off x="4760595" y="530460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73"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74" name="直線コネクタ 73"/>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75" name="有形固定資産減価償却率最大値テキスト"/>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6" name="直線コネクタ 75"/>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7" name="有形固定資産減価償却率平均値テキスト"/>
        <xdr:cNvSpPr txBox="1"/>
      </xdr:nvSpPr>
      <xdr:spPr>
        <a:xfrm>
          <a:off x="4813300" y="567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8" name="フローチャート : 判断 77"/>
        <xdr:cNvSpPr/>
      </xdr:nvSpPr>
      <xdr:spPr>
        <a:xfrm>
          <a:off x="47117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9" name="フローチャート : 判断 78"/>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113211</xdr:rowOff>
    </xdr:from>
    <xdr:to>
      <xdr:col>3</xdr:col>
      <xdr:colOff>511175</xdr:colOff>
      <xdr:row>29</xdr:row>
      <xdr:rowOff>43361</xdr:rowOff>
    </xdr:to>
    <xdr:sp macro="" textlink="">
      <xdr:nvSpPr>
        <xdr:cNvPr id="85" name="円/楕円 84"/>
        <xdr:cNvSpPr/>
      </xdr:nvSpPr>
      <xdr:spPr>
        <a:xfrm>
          <a:off x="4000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37573</xdr:rowOff>
    </xdr:from>
    <xdr:ext cx="405111" cy="259045"/>
    <xdr:sp macro="" textlink="">
      <xdr:nvSpPr>
        <xdr:cNvPr id="86" name="n_1aveValue有形固定資産減価償却率"/>
        <xdr:cNvSpPr txBox="1"/>
      </xdr:nvSpPr>
      <xdr:spPr>
        <a:xfrm>
          <a:off x="3836043"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59888</xdr:rowOff>
    </xdr:from>
    <xdr:ext cx="405111" cy="259045"/>
    <xdr:sp macro="" textlink="">
      <xdr:nvSpPr>
        <xdr:cNvPr id="87" name="n_1mainValue有形固定資産減価償却率"/>
        <xdr:cNvSpPr txBox="1"/>
      </xdr:nvSpPr>
      <xdr:spPr>
        <a:xfrm>
          <a:off x="3836043"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68" name="円/楕円 67"/>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70" name="n_1mainValue【道路】&#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40476</xdr:rowOff>
    </xdr:from>
    <xdr:to>
      <xdr:col>14</xdr:col>
      <xdr:colOff>79375</xdr:colOff>
      <xdr:row>41</xdr:row>
      <xdr:rowOff>142076</xdr:rowOff>
    </xdr:to>
    <xdr:sp macro="" textlink="">
      <xdr:nvSpPr>
        <xdr:cNvPr id="107" name="円/楕円 106"/>
        <xdr:cNvSpPr/>
      </xdr:nvSpPr>
      <xdr:spPr>
        <a:xfrm>
          <a:off x="9588500" y="70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133203</xdr:rowOff>
    </xdr:from>
    <xdr:ext cx="534377" cy="259045"/>
    <xdr:sp macro="" textlink="">
      <xdr:nvSpPr>
        <xdr:cNvPr id="109" name="n_1mainValue【道路】&#10;一人当たり延長"/>
        <xdr:cNvSpPr txBox="1"/>
      </xdr:nvSpPr>
      <xdr:spPr>
        <a:xfrm>
          <a:off x="9359410" y="7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128996</xdr:rowOff>
    </xdr:from>
    <xdr:to>
      <xdr:col>6</xdr:col>
      <xdr:colOff>510540</xdr:colOff>
      <xdr:row>60</xdr:row>
      <xdr:rowOff>160020</xdr:rowOff>
    </xdr:to>
    <xdr:cxnSp macro="">
      <xdr:nvCxnSpPr>
        <xdr:cNvPr id="136" name="直線コネクタ 135"/>
        <xdr:cNvCxnSpPr/>
      </xdr:nvCxnSpPr>
      <xdr:spPr>
        <a:xfrm flipV="1">
          <a:off x="4634865" y="9558746"/>
          <a:ext cx="0" cy="88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163847</xdr:rowOff>
    </xdr:from>
    <xdr:ext cx="405111" cy="259045"/>
    <xdr:sp macro="" textlink="">
      <xdr:nvSpPr>
        <xdr:cNvPr id="137" name="【橋りょう・トンネル】&#10;有形固定資産減価償却率最小値テキスト"/>
        <xdr:cNvSpPr txBox="1"/>
      </xdr:nvSpPr>
      <xdr:spPr>
        <a:xfrm>
          <a:off x="4724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60</xdr:row>
      <xdr:rowOff>160020</xdr:rowOff>
    </xdr:from>
    <xdr:to>
      <xdr:col>6</xdr:col>
      <xdr:colOff>600075</xdr:colOff>
      <xdr:row>60</xdr:row>
      <xdr:rowOff>160020</xdr:rowOff>
    </xdr:to>
    <xdr:cxnSp macro="">
      <xdr:nvCxnSpPr>
        <xdr:cNvPr id="138" name="直線コネクタ 137"/>
        <xdr:cNvCxnSpPr/>
      </xdr:nvCxnSpPr>
      <xdr:spPr>
        <a:xfrm>
          <a:off x="4546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75673</xdr:rowOff>
    </xdr:from>
    <xdr:ext cx="405111" cy="259045"/>
    <xdr:sp macro="" textlink="">
      <xdr:nvSpPr>
        <xdr:cNvPr id="139" name="【橋りょう・トンネル】&#10;有形固定資産減価償却率最大値テキスト"/>
        <xdr:cNvSpPr txBox="1"/>
      </xdr:nvSpPr>
      <xdr:spPr>
        <a:xfrm>
          <a:off x="47244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55</xdr:row>
      <xdr:rowOff>128996</xdr:rowOff>
    </xdr:from>
    <xdr:to>
      <xdr:col>6</xdr:col>
      <xdr:colOff>600075</xdr:colOff>
      <xdr:row>55</xdr:row>
      <xdr:rowOff>128996</xdr:rowOff>
    </xdr:to>
    <xdr:cxnSp macro="">
      <xdr:nvCxnSpPr>
        <xdr:cNvPr id="140" name="直線コネクタ 13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41" name="【橋りょう・トンネル】&#10;有形固定資産減価償却率平均値テキスト"/>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2" name="フローチャート : 判断 14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159838</xdr:rowOff>
    </xdr:from>
    <xdr:to>
      <xdr:col>5</xdr:col>
      <xdr:colOff>409575</xdr:colOff>
      <xdr:row>60</xdr:row>
      <xdr:rowOff>89988</xdr:rowOff>
    </xdr:to>
    <xdr:sp macro="" textlink="">
      <xdr:nvSpPr>
        <xdr:cNvPr id="143" name="フローチャート : 判断 142"/>
        <xdr:cNvSpPr/>
      </xdr:nvSpPr>
      <xdr:spPr>
        <a:xfrm>
          <a:off x="3746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39007</xdr:rowOff>
    </xdr:from>
    <xdr:to>
      <xdr:col>5</xdr:col>
      <xdr:colOff>409575</xdr:colOff>
      <xdr:row>63</xdr:row>
      <xdr:rowOff>140607</xdr:rowOff>
    </xdr:to>
    <xdr:sp macro="" textlink="">
      <xdr:nvSpPr>
        <xdr:cNvPr id="149" name="円/楕円 148"/>
        <xdr:cNvSpPr/>
      </xdr:nvSpPr>
      <xdr:spPr>
        <a:xfrm>
          <a:off x="3746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106515</xdr:rowOff>
    </xdr:from>
    <xdr:ext cx="405111" cy="259045"/>
    <xdr:sp macro="" textlink="">
      <xdr:nvSpPr>
        <xdr:cNvPr id="150" name="n_1aveValue【橋りょう・トンネル】&#10;有形固定資産減価償却率"/>
        <xdr:cNvSpPr txBox="1"/>
      </xdr:nvSpPr>
      <xdr:spPr>
        <a:xfrm>
          <a:off x="3582043"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131734</xdr:rowOff>
    </xdr:from>
    <xdr:ext cx="405111" cy="259045"/>
    <xdr:sp macro="" textlink="">
      <xdr:nvSpPr>
        <xdr:cNvPr id="151" name="n_1mainValue【橋りょう・トンネル】&#10;有形固定資産減価償却率"/>
        <xdr:cNvSpPr txBox="1"/>
      </xdr:nvSpPr>
      <xdr:spPr>
        <a:xfrm>
          <a:off x="3582043"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151332</xdr:rowOff>
    </xdr:from>
    <xdr:to>
      <xdr:col>14</xdr:col>
      <xdr:colOff>79375</xdr:colOff>
      <xdr:row>59</xdr:row>
      <xdr:rowOff>81482</xdr:rowOff>
    </xdr:to>
    <xdr:sp macro="" textlink="">
      <xdr:nvSpPr>
        <xdr:cNvPr id="188" name="円/楕円 187"/>
        <xdr:cNvSpPr/>
      </xdr:nvSpPr>
      <xdr:spPr>
        <a:xfrm>
          <a:off x="9588500" y="100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9"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98009</xdr:rowOff>
    </xdr:from>
    <xdr:ext cx="690189" cy="259045"/>
    <xdr:sp macro="" textlink="">
      <xdr:nvSpPr>
        <xdr:cNvPr id="190" name="n_1mainValue【橋りょう・トンネル】&#10;一人当たり有形固定資産（償却資産）額"/>
        <xdr:cNvSpPr txBox="1"/>
      </xdr:nvSpPr>
      <xdr:spPr>
        <a:xfrm>
          <a:off x="9281504" y="9870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83313</xdr:rowOff>
    </xdr:from>
    <xdr:to>
      <xdr:col>5</xdr:col>
      <xdr:colOff>409575</xdr:colOff>
      <xdr:row>79</xdr:row>
      <xdr:rowOff>13463</xdr:rowOff>
    </xdr:to>
    <xdr:sp macro="" textlink="">
      <xdr:nvSpPr>
        <xdr:cNvPr id="226" name="円/楕円 225"/>
        <xdr:cNvSpPr/>
      </xdr:nvSpPr>
      <xdr:spPr>
        <a:xfrm>
          <a:off x="3746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7"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29990</xdr:rowOff>
    </xdr:from>
    <xdr:ext cx="405111" cy="259045"/>
    <xdr:sp macro="" textlink="">
      <xdr:nvSpPr>
        <xdr:cNvPr id="228" name="n_1mainValue【公営住宅】&#10;有形固定資産減価償却率"/>
        <xdr:cNvSpPr txBox="1"/>
      </xdr:nvSpPr>
      <xdr:spPr>
        <a:xfrm>
          <a:off x="3582043" y="1323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9" name="テキスト ボックス 2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7" name="テキスト ボックス 24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9" name="テキスト ボックス 24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253" name="直線コネクタ 252"/>
        <xdr:cNvCxnSpPr/>
      </xdr:nvCxnSpPr>
      <xdr:spPr>
        <a:xfrm flipV="1">
          <a:off x="10476865" y="13591160"/>
          <a:ext cx="0" cy="1212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254" name="【公営住宅】&#10;一人当たり面積最小値テキスト"/>
        <xdr:cNvSpPr txBox="1"/>
      </xdr:nvSpPr>
      <xdr:spPr>
        <a:xfrm>
          <a:off x="10566400"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255" name="直線コネクタ 254"/>
        <xdr:cNvCxnSpPr/>
      </xdr:nvCxnSpPr>
      <xdr:spPr>
        <a:xfrm>
          <a:off x="10388600" y="1480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256" name="【公営住宅】&#10;一人当たり面積最大値テキスト"/>
        <xdr:cNvSpPr txBox="1"/>
      </xdr:nvSpPr>
      <xdr:spPr>
        <a:xfrm>
          <a:off x="10566400" y="133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257" name="直線コネクタ 256"/>
        <xdr:cNvCxnSpPr/>
      </xdr:nvCxnSpPr>
      <xdr:spPr>
        <a:xfrm>
          <a:off x="10388600" y="135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258" name="【公営住宅】&#10;一人当たり面積平均値テキスト"/>
        <xdr:cNvSpPr txBox="1"/>
      </xdr:nvSpPr>
      <xdr:spPr>
        <a:xfrm>
          <a:off x="105664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259" name="フローチャート : 判断 258"/>
        <xdr:cNvSpPr/>
      </xdr:nvSpPr>
      <xdr:spPr>
        <a:xfrm>
          <a:off x="10426700" y="1444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156211</xdr:rowOff>
    </xdr:from>
    <xdr:to>
      <xdr:col>14</xdr:col>
      <xdr:colOff>79375</xdr:colOff>
      <xdr:row>86</xdr:row>
      <xdr:rowOff>86361</xdr:rowOff>
    </xdr:to>
    <xdr:sp macro="" textlink="">
      <xdr:nvSpPr>
        <xdr:cNvPr id="260" name="フローチャート : 判断 259"/>
        <xdr:cNvSpPr/>
      </xdr:nvSpPr>
      <xdr:spPr>
        <a:xfrm>
          <a:off x="9588500" y="1472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113919</xdr:rowOff>
    </xdr:from>
    <xdr:to>
      <xdr:col>14</xdr:col>
      <xdr:colOff>79375</xdr:colOff>
      <xdr:row>87</xdr:row>
      <xdr:rowOff>44069</xdr:rowOff>
    </xdr:to>
    <xdr:sp macro="" textlink="">
      <xdr:nvSpPr>
        <xdr:cNvPr id="266" name="円/楕円 265"/>
        <xdr:cNvSpPr/>
      </xdr:nvSpPr>
      <xdr:spPr>
        <a:xfrm>
          <a:off x="9588500" y="148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67" name="n_1aveValue【公営住宅】&#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35196</xdr:rowOff>
    </xdr:from>
    <xdr:ext cx="469744" cy="259045"/>
    <xdr:sp macro="" textlink="">
      <xdr:nvSpPr>
        <xdr:cNvPr id="268" name="n_1mainValue【公営住宅】&#10;一人当たり面積"/>
        <xdr:cNvSpPr txBox="1"/>
      </xdr:nvSpPr>
      <xdr:spPr>
        <a:xfrm>
          <a:off x="9391727" y="1495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71120</xdr:rowOff>
    </xdr:from>
    <xdr:to>
      <xdr:col>22</xdr:col>
      <xdr:colOff>415925</xdr:colOff>
      <xdr:row>36</xdr:row>
      <xdr:rowOff>1270</xdr:rowOff>
    </xdr:to>
    <xdr:sp macro="" textlink="">
      <xdr:nvSpPr>
        <xdr:cNvPr id="323" name="円/楕円 322"/>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4"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17797</xdr:rowOff>
    </xdr:from>
    <xdr:ext cx="405111" cy="259045"/>
    <xdr:sp macro="" textlink="">
      <xdr:nvSpPr>
        <xdr:cNvPr id="325" name="n_1mainValue【認定こども園・幼稚園・保育所】&#10;有形固定資産減価償却率"/>
        <xdr:cNvSpPr txBox="1"/>
      </xdr:nvSpPr>
      <xdr:spPr>
        <a:xfrm>
          <a:off x="15266043"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61199</xdr:rowOff>
    </xdr:from>
    <xdr:to>
      <xdr:col>31</xdr:col>
      <xdr:colOff>85725</xdr:colOff>
      <xdr:row>41</xdr:row>
      <xdr:rowOff>162799</xdr:rowOff>
    </xdr:to>
    <xdr:sp macro="" textlink="">
      <xdr:nvSpPr>
        <xdr:cNvPr id="360" name="円/楕円 359"/>
        <xdr:cNvSpPr/>
      </xdr:nvSpPr>
      <xdr:spPr>
        <a:xfrm>
          <a:off x="21272500" y="70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1"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7876</xdr:rowOff>
    </xdr:from>
    <xdr:ext cx="469744" cy="259045"/>
    <xdr:sp macro="" textlink="">
      <xdr:nvSpPr>
        <xdr:cNvPr id="362" name="n_1mainValue【認定こども園・幼稚園・保育所】&#10;一人当たり面積"/>
        <xdr:cNvSpPr txBox="1"/>
      </xdr:nvSpPr>
      <xdr:spPr>
        <a:xfrm>
          <a:off x="21075727" y="68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394" name="フローチャート : 判断 393"/>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158750</xdr:rowOff>
    </xdr:from>
    <xdr:to>
      <xdr:col>22</xdr:col>
      <xdr:colOff>415925</xdr:colOff>
      <xdr:row>60</xdr:row>
      <xdr:rowOff>88900</xdr:rowOff>
    </xdr:to>
    <xdr:sp macro="" textlink="">
      <xdr:nvSpPr>
        <xdr:cNvPr id="400" name="円/楕円 399"/>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26687</xdr:rowOff>
    </xdr:from>
    <xdr:ext cx="405111" cy="259045"/>
    <xdr:sp macro="" textlink="">
      <xdr:nvSpPr>
        <xdr:cNvPr id="401" name="n_1aveValue【学校施設】&#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105427</xdr:rowOff>
    </xdr:from>
    <xdr:ext cx="405111" cy="259045"/>
    <xdr:sp macro="" textlink="">
      <xdr:nvSpPr>
        <xdr:cNvPr id="402" name="n_1mainValue【学校施設】&#10;有形固定資産減価償却率"/>
        <xdr:cNvSpPr txBox="1"/>
      </xdr:nvSpPr>
      <xdr:spPr>
        <a:xfrm>
          <a:off x="15266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166751</xdr:rowOff>
    </xdr:from>
    <xdr:to>
      <xdr:col>31</xdr:col>
      <xdr:colOff>85725</xdr:colOff>
      <xdr:row>62</xdr:row>
      <xdr:rowOff>96901</xdr:rowOff>
    </xdr:to>
    <xdr:sp macro="" textlink="">
      <xdr:nvSpPr>
        <xdr:cNvPr id="439" name="円/楕円 438"/>
        <xdr:cNvSpPr/>
      </xdr:nvSpPr>
      <xdr:spPr>
        <a:xfrm>
          <a:off x="21272500" y="106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113428</xdr:rowOff>
    </xdr:from>
    <xdr:ext cx="469744" cy="259045"/>
    <xdr:sp macro="" textlink="">
      <xdr:nvSpPr>
        <xdr:cNvPr id="441" name="n_1mainValue【学校施設】&#10;一人当たり面積"/>
        <xdr:cNvSpPr txBox="1"/>
      </xdr:nvSpPr>
      <xdr:spPr>
        <a:xfrm>
          <a:off x="21075727" y="104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486" name="フローチャート : 判断 485"/>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9071</xdr:rowOff>
    </xdr:from>
    <xdr:to>
      <xdr:col>22</xdr:col>
      <xdr:colOff>415925</xdr:colOff>
      <xdr:row>102</xdr:row>
      <xdr:rowOff>110671</xdr:rowOff>
    </xdr:to>
    <xdr:sp macro="" textlink="">
      <xdr:nvSpPr>
        <xdr:cNvPr id="492" name="円/楕円 491"/>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493"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127198</xdr:rowOff>
    </xdr:from>
    <xdr:ext cx="405111" cy="259045"/>
    <xdr:sp macro="" textlink="">
      <xdr:nvSpPr>
        <xdr:cNvPr id="494" name="n_1mainValue【公民館】&#10;有形固定資産減価償却率"/>
        <xdr:cNvSpPr txBox="1"/>
      </xdr:nvSpPr>
      <xdr:spPr>
        <a:xfrm>
          <a:off x="15266043"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6" name="直線コネクタ 5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7" name="テキスト ボックス 5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8" name="直線コネクタ 5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9" name="テキスト ボックス 5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0" name="直線コネクタ 5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1" name="テキスト ボックス 5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2" name="直線コネクタ 5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3" name="テキスト ボックス 5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4" name="直線コネクタ 5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5" name="テキスト ボックス 5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6" name="直線コネクタ 5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7" name="テキスト ボックス 5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21" name="直線コネクタ 520"/>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22" name="【公民館】&#10;一人当たり面積最小値テキスト"/>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23" name="直線コネクタ 522"/>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24" name="【公民館】&#10;一人当たり面積最大値テキスト"/>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25" name="直線コネクタ 524"/>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26" name="【公民館】&#10;一人当たり面積平均値テキスト"/>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27" name="フローチャート : 判断 526"/>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28" name="フローチャート : 判断 527"/>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92348</xdr:rowOff>
    </xdr:from>
    <xdr:to>
      <xdr:col>31</xdr:col>
      <xdr:colOff>85725</xdr:colOff>
      <xdr:row>108</xdr:row>
      <xdr:rowOff>22498</xdr:rowOff>
    </xdr:to>
    <xdr:sp macro="" textlink="">
      <xdr:nvSpPr>
        <xdr:cNvPr id="534" name="円/楕円 533"/>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35" name="n_1ave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13625</xdr:rowOff>
    </xdr:from>
    <xdr:ext cx="469744" cy="259045"/>
    <xdr:sp macro="" textlink="">
      <xdr:nvSpPr>
        <xdr:cNvPr id="536" name="n_1mainValue【公民館】&#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道路の有形固定資産減価償却率は類似団体と比較すると△２．３ポイント、</a:t>
          </a:r>
          <a:r>
            <a:rPr kumimoji="1" lang="ja-JP" altLang="en-US" sz="1300">
              <a:solidFill>
                <a:schemeClr val="dk1"/>
              </a:solidFill>
              <a:effectLst/>
              <a:latin typeface="+mn-lt"/>
              <a:ea typeface="+mn-ea"/>
              <a:cs typeface="+mn-cs"/>
            </a:rPr>
            <a:t>橋りょう・トンネル</a:t>
          </a:r>
          <a:r>
            <a:rPr kumimoji="1" lang="ja-JP" altLang="ja-JP" sz="1300">
              <a:solidFill>
                <a:schemeClr val="dk1"/>
              </a:solidFill>
              <a:effectLst/>
              <a:latin typeface="+mn-lt"/>
              <a:ea typeface="+mn-ea"/>
              <a:cs typeface="+mn-cs"/>
            </a:rPr>
            <a:t>の有形固定資産減価償却率は△</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．３ポイント</a:t>
          </a:r>
          <a:r>
            <a:rPr kumimoji="1" lang="ja-JP" altLang="en-US" sz="1300">
              <a:solidFill>
                <a:schemeClr val="dk1"/>
              </a:solidFill>
              <a:effectLst/>
              <a:latin typeface="+mn-lt"/>
              <a:ea typeface="+mn-ea"/>
              <a:cs typeface="+mn-cs"/>
            </a:rPr>
            <a:t>と低めではあるが、今後の変動に注視する必要がある。認定こども園・幼稚園・保育所の有形固定資産減価償却率は５．９ポイント、公営住宅の有形固定資産減価償却率は２０．３ポイント、公民館の有形固定資産減価償却率は１５．４ポイント、学校施設の有形固定資産減価償却率は３．１ポイントと高めであり、施設の経年劣化が顕著で、今後の改修等が見込まれ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146685</xdr:rowOff>
    </xdr:from>
    <xdr:to>
      <xdr:col>6</xdr:col>
      <xdr:colOff>510540</xdr:colOff>
      <xdr:row>61</xdr:row>
      <xdr:rowOff>133350</xdr:rowOff>
    </xdr:to>
    <xdr:cxnSp macro="">
      <xdr:nvCxnSpPr>
        <xdr:cNvPr id="73" name="直線コネクタ 72"/>
        <xdr:cNvCxnSpPr/>
      </xdr:nvCxnSpPr>
      <xdr:spPr>
        <a:xfrm flipV="1">
          <a:off x="4634865" y="957643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137177</xdr:rowOff>
    </xdr:from>
    <xdr:ext cx="405111" cy="259045"/>
    <xdr:sp macro="" textlink="">
      <xdr:nvSpPr>
        <xdr:cNvPr id="74" name="【体育館・プール】&#10;有形固定資産減価償却率最小値テキスト"/>
        <xdr:cNvSpPr txBox="1"/>
      </xdr:nvSpPr>
      <xdr:spPr>
        <a:xfrm>
          <a:off x="47244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61</xdr:row>
      <xdr:rowOff>133350</xdr:rowOff>
    </xdr:from>
    <xdr:to>
      <xdr:col>6</xdr:col>
      <xdr:colOff>600075</xdr:colOff>
      <xdr:row>61</xdr:row>
      <xdr:rowOff>133350</xdr:rowOff>
    </xdr:to>
    <xdr:cxnSp macro="">
      <xdr:nvCxnSpPr>
        <xdr:cNvPr id="75" name="直線コネクタ 74"/>
        <xdr:cNvCxnSpPr/>
      </xdr:nvCxnSpPr>
      <xdr:spPr>
        <a:xfrm>
          <a:off x="45466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93362</xdr:rowOff>
    </xdr:from>
    <xdr:ext cx="405111" cy="259045"/>
    <xdr:sp macro="" textlink="">
      <xdr:nvSpPr>
        <xdr:cNvPr id="76" name="【体育館・プール】&#10;有形固定資産減価償却率最大値テキスト"/>
        <xdr:cNvSpPr txBox="1"/>
      </xdr:nvSpPr>
      <xdr:spPr>
        <a:xfrm>
          <a:off x="4724400" y="935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55</xdr:row>
      <xdr:rowOff>146685</xdr:rowOff>
    </xdr:from>
    <xdr:to>
      <xdr:col>6</xdr:col>
      <xdr:colOff>600075</xdr:colOff>
      <xdr:row>55</xdr:row>
      <xdr:rowOff>146685</xdr:rowOff>
    </xdr:to>
    <xdr:cxnSp macro="">
      <xdr:nvCxnSpPr>
        <xdr:cNvPr id="77" name="直線コネクタ 76"/>
        <xdr:cNvCxnSpPr/>
      </xdr:nvCxnSpPr>
      <xdr:spPr>
        <a:xfrm>
          <a:off x="4546600" y="957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129557</xdr:rowOff>
    </xdr:from>
    <xdr:ext cx="405111" cy="259045"/>
    <xdr:sp macro="" textlink="">
      <xdr:nvSpPr>
        <xdr:cNvPr id="78" name="【体育館・プール】&#10;有形固定資産減価償却率平均値テキスト"/>
        <xdr:cNvSpPr txBox="1"/>
      </xdr:nvSpPr>
      <xdr:spPr>
        <a:xfrm>
          <a:off x="4724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151130</xdr:rowOff>
    </xdr:from>
    <xdr:to>
      <xdr:col>6</xdr:col>
      <xdr:colOff>561975</xdr:colOff>
      <xdr:row>59</xdr:row>
      <xdr:rowOff>81280</xdr:rowOff>
    </xdr:to>
    <xdr:sp macro="" textlink="">
      <xdr:nvSpPr>
        <xdr:cNvPr id="79" name="フローチャート : 判断 78"/>
        <xdr:cNvSpPr/>
      </xdr:nvSpPr>
      <xdr:spPr>
        <a:xfrm>
          <a:off x="4584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29210</xdr:rowOff>
    </xdr:from>
    <xdr:to>
      <xdr:col>5</xdr:col>
      <xdr:colOff>409575</xdr:colOff>
      <xdr:row>59</xdr:row>
      <xdr:rowOff>130810</xdr:rowOff>
    </xdr:to>
    <xdr:sp macro="" textlink="">
      <xdr:nvSpPr>
        <xdr:cNvPr id="80" name="フローチャート : 判断 79"/>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147337</xdr:rowOff>
    </xdr:from>
    <xdr:ext cx="405111" cy="259045"/>
    <xdr:sp macro="" textlink="">
      <xdr:nvSpPr>
        <xdr:cNvPr id="81" name="n_1aveValue【体育館・プール】&#10;有形固定資産減価償却率"/>
        <xdr:cNvSpPr txBox="1"/>
      </xdr:nvSpPr>
      <xdr:spPr>
        <a:xfrm>
          <a:off x="3582043"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120650</xdr:rowOff>
    </xdr:from>
    <xdr:to>
      <xdr:col>5</xdr:col>
      <xdr:colOff>409575</xdr:colOff>
      <xdr:row>64</xdr:row>
      <xdr:rowOff>50800</xdr:rowOff>
    </xdr:to>
    <xdr:sp macro="" textlink="">
      <xdr:nvSpPr>
        <xdr:cNvPr id="87" name="円/楕円 86"/>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41927</xdr:rowOff>
    </xdr:from>
    <xdr:ext cx="405111" cy="259045"/>
    <xdr:sp macro="" textlink="">
      <xdr:nvSpPr>
        <xdr:cNvPr id="88" name="n_1mainValue【体育館・プール】&#10;有形固定資産減価償却率"/>
        <xdr:cNvSpPr txBox="1"/>
      </xdr:nvSpPr>
      <xdr:spPr>
        <a:xfrm>
          <a:off x="3582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4" name="直線コネクタ 113"/>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5"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6" name="直線コネクタ 115"/>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7"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8" name="直線コネクタ 117"/>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128468</xdr:rowOff>
    </xdr:from>
    <xdr:ext cx="469744" cy="259045"/>
    <xdr:sp macro="" textlink="">
      <xdr:nvSpPr>
        <xdr:cNvPr id="119" name="【体育館・プール】&#10;一人当たり面積平均値テキスト"/>
        <xdr:cNvSpPr txBox="1"/>
      </xdr:nvSpPr>
      <xdr:spPr>
        <a:xfrm>
          <a:off x="105664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150041</xdr:rowOff>
    </xdr:from>
    <xdr:to>
      <xdr:col>15</xdr:col>
      <xdr:colOff>231775</xdr:colOff>
      <xdr:row>62</xdr:row>
      <xdr:rowOff>80191</xdr:rowOff>
    </xdr:to>
    <xdr:sp macro="" textlink="">
      <xdr:nvSpPr>
        <xdr:cNvPr id="120" name="フローチャート : 判断 11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21" name="フローチャート : 判断 120"/>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2"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67092</xdr:rowOff>
    </xdr:from>
    <xdr:to>
      <xdr:col>14</xdr:col>
      <xdr:colOff>79375</xdr:colOff>
      <xdr:row>63</xdr:row>
      <xdr:rowOff>168692</xdr:rowOff>
    </xdr:to>
    <xdr:sp macro="" textlink="">
      <xdr:nvSpPr>
        <xdr:cNvPr id="128" name="円/楕円 127"/>
        <xdr:cNvSpPr/>
      </xdr:nvSpPr>
      <xdr:spPr>
        <a:xfrm>
          <a:off x="9588500" y="108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159819</xdr:rowOff>
    </xdr:from>
    <xdr:ext cx="469744" cy="259045"/>
    <xdr:sp macro="" textlink="">
      <xdr:nvSpPr>
        <xdr:cNvPr id="129" name="n_1mainValue【体育館・プール】&#10;一人当たり面積"/>
        <xdr:cNvSpPr txBox="1"/>
      </xdr:nvSpPr>
      <xdr:spPr>
        <a:xfrm>
          <a:off x="9391727" y="109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4" name="直線コネクタ 153"/>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5"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6" name="直線コネクタ 155"/>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9"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60" name="フローチャート : 判断 159"/>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74930</xdr:rowOff>
    </xdr:from>
    <xdr:to>
      <xdr:col>5</xdr:col>
      <xdr:colOff>409575</xdr:colOff>
      <xdr:row>84</xdr:row>
      <xdr:rowOff>5080</xdr:rowOff>
    </xdr:to>
    <xdr:sp macro="" textlink="">
      <xdr:nvSpPr>
        <xdr:cNvPr id="161" name="フローチャート : 判断 160"/>
        <xdr:cNvSpPr/>
      </xdr:nvSpPr>
      <xdr:spPr>
        <a:xfrm>
          <a:off x="3746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167657</xdr:rowOff>
    </xdr:from>
    <xdr:ext cx="405111" cy="259045"/>
    <xdr:sp macro="" textlink="">
      <xdr:nvSpPr>
        <xdr:cNvPr id="162" name="n_1aveValue【福祉施設】&#10;有形固定資産減価償却率"/>
        <xdr:cNvSpPr txBox="1"/>
      </xdr:nvSpPr>
      <xdr:spPr>
        <a:xfrm>
          <a:off x="3582043"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13970</xdr:rowOff>
    </xdr:from>
    <xdr:to>
      <xdr:col>5</xdr:col>
      <xdr:colOff>409575</xdr:colOff>
      <xdr:row>83</xdr:row>
      <xdr:rowOff>115570</xdr:rowOff>
    </xdr:to>
    <xdr:sp macro="" textlink="">
      <xdr:nvSpPr>
        <xdr:cNvPr id="168" name="円/楕円 167"/>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132097</xdr:rowOff>
    </xdr:from>
    <xdr:ext cx="405111" cy="259045"/>
    <xdr:sp macro="" textlink="">
      <xdr:nvSpPr>
        <xdr:cNvPr id="169" name="n_1mainValue【福祉施設】&#10;有形固定資産減価償却率"/>
        <xdr:cNvSpPr txBox="1"/>
      </xdr:nvSpPr>
      <xdr:spPr>
        <a:xfrm>
          <a:off x="3582043"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91" name="直線コネクタ 190"/>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92"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93" name="直線コネクタ 192"/>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94"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95" name="直線コネクタ 194"/>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96"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97" name="フローチャート : 判断 196"/>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8" name="フローチャート : 判断 197"/>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9"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161037</xdr:rowOff>
    </xdr:from>
    <xdr:to>
      <xdr:col>14</xdr:col>
      <xdr:colOff>79375</xdr:colOff>
      <xdr:row>85</xdr:row>
      <xdr:rowOff>91187</xdr:rowOff>
    </xdr:to>
    <xdr:sp macro="" textlink="">
      <xdr:nvSpPr>
        <xdr:cNvPr id="205" name="円/楕円 204"/>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82314</xdr:rowOff>
    </xdr:from>
    <xdr:ext cx="469744" cy="259045"/>
    <xdr:sp macro="" textlink="">
      <xdr:nvSpPr>
        <xdr:cNvPr id="206" name="n_1mainValue【福祉施設】&#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8" name="正方形/長方形 23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0" name="直線コネクタ 2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51" name="テキスト ボックス 2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2" name="直線コネクタ 2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3" name="テキスト ボックス 2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4" name="直線コネクタ 2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5" name="テキスト ボックス 2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6" name="直線コネクタ 2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7" name="テキスト ボックス 2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8" name="直線コネクタ 2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9" name="テキスト ボックス 2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0" name="直線コネクタ 2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61" name="テキスト ボックス 2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2" name="直線コネクタ 2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3" name="テキスト ボックス 2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22860</xdr:rowOff>
    </xdr:from>
    <xdr:to>
      <xdr:col>23</xdr:col>
      <xdr:colOff>516889</xdr:colOff>
      <xdr:row>64</xdr:row>
      <xdr:rowOff>0</xdr:rowOff>
    </xdr:to>
    <xdr:cxnSp macro="">
      <xdr:nvCxnSpPr>
        <xdr:cNvPr id="265" name="直線コネクタ 264"/>
        <xdr:cNvCxnSpPr/>
      </xdr:nvCxnSpPr>
      <xdr:spPr>
        <a:xfrm flipV="1">
          <a:off x="16318864" y="99669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66"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67" name="直線コネクタ 26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140987</xdr:rowOff>
    </xdr:from>
    <xdr:ext cx="405111" cy="259045"/>
    <xdr:sp macro="" textlink="">
      <xdr:nvSpPr>
        <xdr:cNvPr id="268" name="【保健センター・保健所】&#10;有形固定資産減価償却率最大値テキスト"/>
        <xdr:cNvSpPr txBox="1"/>
      </xdr:nvSpPr>
      <xdr:spPr>
        <a:xfrm>
          <a:off x="16408400"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58</xdr:row>
      <xdr:rowOff>22860</xdr:rowOff>
    </xdr:from>
    <xdr:to>
      <xdr:col>23</xdr:col>
      <xdr:colOff>606425</xdr:colOff>
      <xdr:row>58</xdr:row>
      <xdr:rowOff>22860</xdr:rowOff>
    </xdr:to>
    <xdr:cxnSp macro="">
      <xdr:nvCxnSpPr>
        <xdr:cNvPr id="269" name="直線コネクタ 268"/>
        <xdr:cNvCxnSpPr/>
      </xdr:nvCxnSpPr>
      <xdr:spPr>
        <a:xfrm>
          <a:off x="16230600" y="996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79483</xdr:rowOff>
    </xdr:from>
    <xdr:ext cx="405111" cy="259045"/>
    <xdr:sp macro="" textlink="">
      <xdr:nvSpPr>
        <xdr:cNvPr id="270" name="【保健センター・保健所】&#10;有形固定資産減価償却率平均値テキスト"/>
        <xdr:cNvSpPr txBox="1"/>
      </xdr:nvSpPr>
      <xdr:spPr>
        <a:xfrm>
          <a:off x="16408400" y="1053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101056</xdr:rowOff>
    </xdr:from>
    <xdr:to>
      <xdr:col>23</xdr:col>
      <xdr:colOff>568325</xdr:colOff>
      <xdr:row>62</xdr:row>
      <xdr:rowOff>31206</xdr:rowOff>
    </xdr:to>
    <xdr:sp macro="" textlink="">
      <xdr:nvSpPr>
        <xdr:cNvPr id="271" name="フローチャート : 判断 270"/>
        <xdr:cNvSpPr/>
      </xdr:nvSpPr>
      <xdr:spPr>
        <a:xfrm>
          <a:off x="162687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133713</xdr:rowOff>
    </xdr:from>
    <xdr:to>
      <xdr:col>22</xdr:col>
      <xdr:colOff>415925</xdr:colOff>
      <xdr:row>62</xdr:row>
      <xdr:rowOff>63863</xdr:rowOff>
    </xdr:to>
    <xdr:sp macro="" textlink="">
      <xdr:nvSpPr>
        <xdr:cNvPr id="272" name="フローチャート : 判断 271"/>
        <xdr:cNvSpPr/>
      </xdr:nvSpPr>
      <xdr:spPr>
        <a:xfrm>
          <a:off x="15430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54990</xdr:rowOff>
    </xdr:from>
    <xdr:ext cx="405111" cy="259045"/>
    <xdr:sp macro="" textlink="">
      <xdr:nvSpPr>
        <xdr:cNvPr id="273" name="n_1aveValue【保健センター・保健所】&#10;有形固定資産減価償却率"/>
        <xdr:cNvSpPr txBox="1"/>
      </xdr:nvSpPr>
      <xdr:spPr>
        <a:xfrm>
          <a:off x="15266043"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4" name="テキスト ボックス 2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5" name="テキスト ボックス 2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6" name="テキスト ボックス 2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7" name="テキスト ボックス 2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8" name="テキスト ボックス 2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279" name="円/楕円 278"/>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280"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8" name="正方形/長方形 2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9" name="テキスト ボックス 2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0" name="直線コネクタ 2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1" name="テキスト ボックス 2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2" name="直線コネクタ 2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3" name="テキスト ボックス 2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4" name="直線コネクタ 2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5" name="テキスト ボックス 2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6" name="直線コネクタ 2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7" name="テキスト ボックス 2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8" name="直線コネクタ 2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9" name="テキスト ボックス 2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00" name="直線コネクタ 2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1" name="テキスト ボックス 3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2" name="直線コネクタ 3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3" name="テキスト ボックス 3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5" name="直線コネクタ 304"/>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6"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7" name="直線コネクタ 306"/>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8"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9" name="直線コネクタ 308"/>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10"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11" name="フローチャート : 判断 310"/>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44450</xdr:rowOff>
    </xdr:from>
    <xdr:to>
      <xdr:col>31</xdr:col>
      <xdr:colOff>85725</xdr:colOff>
      <xdr:row>62</xdr:row>
      <xdr:rowOff>146050</xdr:rowOff>
    </xdr:to>
    <xdr:sp macro="" textlink="">
      <xdr:nvSpPr>
        <xdr:cNvPr id="312" name="フローチャート : 判断 311"/>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162577</xdr:rowOff>
    </xdr:from>
    <xdr:ext cx="469744" cy="259045"/>
    <xdr:sp macro="" textlink="">
      <xdr:nvSpPr>
        <xdr:cNvPr id="313"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4" name="テキスト ボックス 3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5" name="テキスト ボックス 3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6" name="テキスト ボックス 3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7" name="テキスト ボックス 3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8" name="テキスト ボックス 3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29210</xdr:rowOff>
    </xdr:from>
    <xdr:to>
      <xdr:col>31</xdr:col>
      <xdr:colOff>85725</xdr:colOff>
      <xdr:row>63</xdr:row>
      <xdr:rowOff>130810</xdr:rowOff>
    </xdr:to>
    <xdr:sp macro="" textlink="">
      <xdr:nvSpPr>
        <xdr:cNvPr id="319" name="円/楕円 318"/>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121937</xdr:rowOff>
    </xdr:from>
    <xdr:ext cx="469744" cy="259045"/>
    <xdr:sp macro="" textlink="">
      <xdr:nvSpPr>
        <xdr:cNvPr id="320"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9" name="テキスト ボックス 3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0" name="直線コネクタ 3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31" name="直線コネクタ 3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2" name="テキスト ボックス 3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3" name="直線コネクタ 3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4" name="テキスト ボックス 3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5" name="直線コネクタ 3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6" name="テキスト ボックス 3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7" name="直線コネクタ 3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8" name="テキスト ボックス 3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9" name="直線コネクタ 3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0" name="テキスト ボックス 3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41" name="直線コネクタ 3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2" name="テキスト ボックス 3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3" name="直線コネクタ 3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4" name="テキスト ボックス 3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6" name="直線コネクタ 34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8" name="直線コネクタ 34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50" name="直線コネクタ 34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5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52" name="フローチャート : 判断 35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34652</xdr:rowOff>
    </xdr:from>
    <xdr:to>
      <xdr:col>22</xdr:col>
      <xdr:colOff>415925</xdr:colOff>
      <xdr:row>81</xdr:row>
      <xdr:rowOff>136252</xdr:rowOff>
    </xdr:to>
    <xdr:sp macro="" textlink="">
      <xdr:nvSpPr>
        <xdr:cNvPr id="353" name="フローチャート : 判断 35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127379</xdr:rowOff>
    </xdr:from>
    <xdr:ext cx="405111" cy="259045"/>
    <xdr:sp macro="" textlink="">
      <xdr:nvSpPr>
        <xdr:cNvPr id="354" name="n_1aveValue【消防施設】&#10;有形固定資産減価償却率"/>
        <xdr:cNvSpPr txBox="1"/>
      </xdr:nvSpPr>
      <xdr:spPr>
        <a:xfrm>
          <a:off x="15266043"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5" name="テキスト ボックス 3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6" name="テキスト ボックス 3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7" name="テキスト ボックス 3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8" name="テキスト ボックス 3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9" name="テキスト ボックス 3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148952</xdr:rowOff>
    </xdr:from>
    <xdr:to>
      <xdr:col>22</xdr:col>
      <xdr:colOff>415925</xdr:colOff>
      <xdr:row>79</xdr:row>
      <xdr:rowOff>79102</xdr:rowOff>
    </xdr:to>
    <xdr:sp macro="" textlink="">
      <xdr:nvSpPr>
        <xdr:cNvPr id="360" name="円/楕円 359"/>
        <xdr:cNvSpPr/>
      </xdr:nvSpPr>
      <xdr:spPr>
        <a:xfrm>
          <a:off x="15430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95629</xdr:rowOff>
    </xdr:from>
    <xdr:ext cx="405111" cy="259045"/>
    <xdr:sp macro="" textlink="">
      <xdr:nvSpPr>
        <xdr:cNvPr id="361" name="n_1mainValue【消防施設】&#10;有形固定資産減価償却率"/>
        <xdr:cNvSpPr txBox="1"/>
      </xdr:nvSpPr>
      <xdr:spPr>
        <a:xfrm>
          <a:off x="15266043"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2" name="正方形/長方形 3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3" name="正方形/長方形 3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4" name="正方形/長方形 3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5" name="正方形/長方形 3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6" name="正方形/長方形 3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7" name="正方形/長方形 3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8" name="正方形/長方形 3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9" name="正方形/長方形 3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0" name="テキスト ボックス 3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1" name="直線コネクタ 3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2" name="直線コネクタ 3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3" name="テキスト ボックス 3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4" name="直線コネクタ 3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5" name="テキスト ボックス 3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6" name="直線コネクタ 3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7" name="テキスト ボックス 3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8" name="直線コネクタ 3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9" name="テキスト ボックス 3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0" name="直線コネクタ 3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1" name="テキスト ボックス 3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5" name="直線コネクタ 38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7" name="直線コネクタ 38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9" name="直線コネクタ 38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90"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91" name="フローチャート : 判断 39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92" name="フローチャート : 判断 39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93"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4" name="テキスト ボックス 3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5" name="テキスト ボックス 3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6" name="テキスト ボックス 3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7" name="テキスト ボックス 3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8" name="テキスト ボックス 3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128270</xdr:rowOff>
    </xdr:from>
    <xdr:to>
      <xdr:col>31</xdr:col>
      <xdr:colOff>85725</xdr:colOff>
      <xdr:row>80</xdr:row>
      <xdr:rowOff>58420</xdr:rowOff>
    </xdr:to>
    <xdr:sp macro="" textlink="">
      <xdr:nvSpPr>
        <xdr:cNvPr id="399" name="円/楕円 398"/>
        <xdr:cNvSpPr/>
      </xdr:nvSpPr>
      <xdr:spPr>
        <a:xfrm>
          <a:off x="21272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49547</xdr:rowOff>
    </xdr:from>
    <xdr:ext cx="469744" cy="259045"/>
    <xdr:sp macro="" textlink="">
      <xdr:nvSpPr>
        <xdr:cNvPr id="400" name="n_1mainValue【消防施設】&#10;一人当たり面積"/>
        <xdr:cNvSpPr txBox="1"/>
      </xdr:nvSpPr>
      <xdr:spPr>
        <a:xfrm>
          <a:off x="21075727"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1" name="テキスト ボックス 4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2" name="直線コネクタ 4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3" name="テキスト ボックス 4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4" name="直線コネクタ 4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5" name="テキスト ボックス 4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6" name="直線コネクタ 4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7" name="テキスト ボックス 4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8" name="直線コネクタ 4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9" name="テキスト ボックス 4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0" name="直線コネクタ 4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1" name="テキスト ボックス 4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5" name="直線コネクタ 42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7" name="直線コネクタ 4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9" name="直線コネクタ 42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3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31" name="フローチャート : 判断 43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55880</xdr:rowOff>
    </xdr:from>
    <xdr:to>
      <xdr:col>22</xdr:col>
      <xdr:colOff>415925</xdr:colOff>
      <xdr:row>104</xdr:row>
      <xdr:rowOff>157480</xdr:rowOff>
    </xdr:to>
    <xdr:sp macro="" textlink="">
      <xdr:nvSpPr>
        <xdr:cNvPr id="432" name="フローチャート : 判断 431"/>
        <xdr:cNvSpPr/>
      </xdr:nvSpPr>
      <xdr:spPr>
        <a:xfrm>
          <a:off x="15430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148607</xdr:rowOff>
    </xdr:from>
    <xdr:ext cx="405111" cy="259045"/>
    <xdr:sp macro="" textlink="">
      <xdr:nvSpPr>
        <xdr:cNvPr id="433" name="n_1aveValue【庁舎】&#10;有形固定資産減価償却率"/>
        <xdr:cNvSpPr txBox="1"/>
      </xdr:nvSpPr>
      <xdr:spPr>
        <a:xfrm>
          <a:off x="15266043"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67311</xdr:rowOff>
    </xdr:from>
    <xdr:to>
      <xdr:col>22</xdr:col>
      <xdr:colOff>415925</xdr:colOff>
      <xdr:row>103</xdr:row>
      <xdr:rowOff>168911</xdr:rowOff>
    </xdr:to>
    <xdr:sp macro="" textlink="">
      <xdr:nvSpPr>
        <xdr:cNvPr id="439" name="円/楕円 438"/>
        <xdr:cNvSpPr/>
      </xdr:nvSpPr>
      <xdr:spPr>
        <a:xfrm>
          <a:off x="1543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13988</xdr:rowOff>
    </xdr:from>
    <xdr:ext cx="405111" cy="259045"/>
    <xdr:sp macro="" textlink="">
      <xdr:nvSpPr>
        <xdr:cNvPr id="440" name="n_1mainValue【庁舎】&#10;有形固定資産減価償却率"/>
        <xdr:cNvSpPr txBox="1"/>
      </xdr:nvSpPr>
      <xdr:spPr>
        <a:xfrm>
          <a:off x="15266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1" name="直線コネクタ 4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2" name="テキスト ボックス 4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3" name="直線コネクタ 4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4" name="テキスト ボックス 4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5" name="直線コネクタ 4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6" name="テキスト ボックス 4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7" name="直線コネクタ 4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8" name="テキスト ボックス 4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62" name="直線コネクタ 46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6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4" name="直線コネクタ 46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6" name="直線コネクタ 46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8" name="フローチャート : 判断 46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9" name="フローチャート : 判断 46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70"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1" name="テキスト ボックス 4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2" name="テキスト ボックス 4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3" name="テキスト ボックス 4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4" name="テキスト ボックス 4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5" name="テキスト ボックス 4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120498</xdr:rowOff>
    </xdr:from>
    <xdr:to>
      <xdr:col>31</xdr:col>
      <xdr:colOff>85725</xdr:colOff>
      <xdr:row>105</xdr:row>
      <xdr:rowOff>50648</xdr:rowOff>
    </xdr:to>
    <xdr:sp macro="" textlink="">
      <xdr:nvSpPr>
        <xdr:cNvPr id="476" name="円/楕円 475"/>
        <xdr:cNvSpPr/>
      </xdr:nvSpPr>
      <xdr:spPr>
        <a:xfrm>
          <a:off x="21272500" y="17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67175</xdr:rowOff>
    </xdr:from>
    <xdr:ext cx="469744" cy="259045"/>
    <xdr:sp macro="" textlink="">
      <xdr:nvSpPr>
        <xdr:cNvPr id="477" name="n_1mainValue【庁舎】&#10;一人当たり面積"/>
        <xdr:cNvSpPr txBox="1"/>
      </xdr:nvSpPr>
      <xdr:spPr>
        <a:xfrm>
          <a:off x="21075727" y="1772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の有形固定資産減価償却率は類似団体と比較すると△４０．８ポイントとかなり低い。保健センター・保健所の有形固定資産減価償却率は３１．９ポイント、福祉施設の有形固定資産減価償却率は３．２ポイント、消防施設の有形固定資産減価償却率は２４．５ポイント、庁舎の有形固定資産減価償却率は８．４ポインとト高めであり、施設の経年劣化が顕著で、今後の改修等が見込まれている。保健センター、庁舎については平成３０年度に個別の施設管理計画を策定予定であり、計画的な施設管理を行って行く予定。</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昨年度と同数値であった。</a:t>
          </a:r>
        </a:p>
        <a:p>
          <a:r>
            <a:rPr kumimoji="1" lang="ja-JP" altLang="en-US" sz="1300">
              <a:latin typeface="ＭＳ Ｐゴシック"/>
            </a:rPr>
            <a:t>　本年度も分子を構成する基準財政収入額においては、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財政力指数</a:t>
          </a:r>
          <a:r>
            <a:rPr kumimoji="1" lang="en-US" altLang="ja-JP" sz="1300">
              <a:latin typeface="ＭＳ Ｐゴシック"/>
            </a:rPr>
            <a:t>0.13</a:t>
          </a:r>
          <a:r>
            <a:rPr kumimoji="1" lang="ja-JP" altLang="en-US" sz="1300">
              <a:latin typeface="ＭＳ Ｐゴシック"/>
            </a:rPr>
            <a:t>が今後上昇するとは考えにくい。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39624</xdr:rowOff>
    </xdr:from>
    <xdr:to>
      <xdr:col>7</xdr:col>
      <xdr:colOff>152400</xdr:colOff>
      <xdr:row>44</xdr:row>
      <xdr:rowOff>39624</xdr:rowOff>
    </xdr:to>
    <xdr:cxnSp macro="">
      <xdr:nvCxnSpPr>
        <xdr:cNvPr id="65" name="直線コネクタ 64"/>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39624</xdr:rowOff>
    </xdr:to>
    <xdr:cxnSp macro="">
      <xdr:nvCxnSpPr>
        <xdr:cNvPr id="68" name="直線コネクタ 67"/>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39624</xdr:rowOff>
    </xdr:to>
    <xdr:cxnSp macro="">
      <xdr:nvCxnSpPr>
        <xdr:cNvPr id="71" name="直線コネクタ 70"/>
        <xdr:cNvCxnSpPr/>
      </xdr:nvCxnSpPr>
      <xdr:spPr>
        <a:xfrm>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160274</xdr:rowOff>
    </xdr:from>
    <xdr:to>
      <xdr:col>7</xdr:col>
      <xdr:colOff>203200</xdr:colOff>
      <xdr:row>44</xdr:row>
      <xdr:rowOff>90424</xdr:rowOff>
    </xdr:to>
    <xdr:sp macro="" textlink="">
      <xdr:nvSpPr>
        <xdr:cNvPr id="84" name="円/楕円 83"/>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a:t>
          </a:r>
          <a:r>
            <a:rPr kumimoji="1" lang="ja-JP" altLang="en-US" sz="1300">
              <a:solidFill>
                <a:schemeClr val="tx1"/>
              </a:solidFill>
              <a:effectLst/>
              <a:latin typeface="+mn-lt"/>
              <a:ea typeface="+mn-ea"/>
              <a:cs typeface="+mn-cs"/>
            </a:rPr>
            <a:t>団体</a:t>
          </a:r>
          <a:r>
            <a:rPr kumimoji="1" lang="ja-JP" altLang="ja-JP" sz="1300">
              <a:solidFill>
                <a:schemeClr val="tx1"/>
              </a:solidFill>
              <a:effectLst/>
              <a:latin typeface="+mn-lt"/>
              <a:ea typeface="+mn-ea"/>
              <a:cs typeface="+mn-cs"/>
            </a:rPr>
            <a:t>と比較すると、</a:t>
          </a:r>
          <a:r>
            <a:rPr kumimoji="1" lang="ja-JP" altLang="en-US" sz="1300">
              <a:solidFill>
                <a:schemeClr val="tx1"/>
              </a:solidFill>
              <a:effectLst/>
              <a:latin typeface="+mn-lt"/>
              <a:ea typeface="+mn-ea"/>
              <a:cs typeface="+mn-cs"/>
            </a:rPr>
            <a:t>△</a:t>
          </a:r>
          <a:r>
            <a:rPr kumimoji="1" lang="en-US" altLang="ja-JP" sz="1300">
              <a:solidFill>
                <a:schemeClr val="tx1"/>
              </a:solidFill>
              <a:effectLst/>
              <a:latin typeface="+mn-lt"/>
              <a:ea typeface="+mn-ea"/>
              <a:cs typeface="+mn-cs"/>
            </a:rPr>
            <a:t>1.5</a:t>
          </a:r>
          <a:r>
            <a:rPr kumimoji="1" lang="ja-JP" altLang="ja-JP" sz="1300">
              <a:solidFill>
                <a:schemeClr val="tx1"/>
              </a:solidFill>
              <a:effectLst/>
              <a:latin typeface="+mn-lt"/>
              <a:ea typeface="+mn-ea"/>
              <a:cs typeface="+mn-cs"/>
            </a:rPr>
            <a:t>ポイントとほぼ同率となった。</a:t>
          </a:r>
          <a:endParaRPr lang="ja-JP" altLang="ja-JP" sz="1300">
            <a:solidFill>
              <a:schemeClr val="tx1"/>
            </a:solidFill>
            <a:effectLst/>
          </a:endParaRPr>
        </a:p>
        <a:p>
          <a:r>
            <a:rPr kumimoji="1" lang="ja-JP" altLang="ja-JP" sz="1300">
              <a:solidFill>
                <a:schemeClr val="tx1"/>
              </a:solidFill>
              <a:effectLst/>
              <a:latin typeface="+mn-lt"/>
              <a:ea typeface="+mn-ea"/>
              <a:cs typeface="+mn-cs"/>
            </a:rPr>
            <a:t>前年比</a:t>
          </a:r>
          <a:r>
            <a:rPr kumimoji="1" lang="en-US" altLang="ja-JP" sz="1300">
              <a:solidFill>
                <a:schemeClr val="tx1"/>
              </a:solidFill>
              <a:effectLst/>
              <a:latin typeface="+mn-lt"/>
              <a:ea typeface="+mn-ea"/>
              <a:cs typeface="+mn-cs"/>
            </a:rPr>
            <a:t>2.8</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増</a:t>
          </a:r>
          <a:r>
            <a:rPr kumimoji="1" lang="ja-JP" altLang="ja-JP" sz="1300">
              <a:solidFill>
                <a:schemeClr val="tx1"/>
              </a:solidFill>
              <a:effectLst/>
              <a:latin typeface="+mn-lt"/>
              <a:ea typeface="+mn-ea"/>
              <a:cs typeface="+mn-cs"/>
            </a:rPr>
            <a:t>となったが、</a:t>
          </a:r>
          <a:r>
            <a:rPr kumimoji="1" lang="ja-JP" altLang="en-US" sz="1300">
              <a:solidFill>
                <a:schemeClr val="tx1"/>
              </a:solidFill>
              <a:effectLst/>
              <a:latin typeface="+mn-lt"/>
              <a:ea typeface="+mn-ea"/>
              <a:cs typeface="+mn-cs"/>
            </a:rPr>
            <a:t>増加要因としては一部事務組合に対する負担金の増</a:t>
          </a:r>
          <a:r>
            <a:rPr kumimoji="1" lang="ja-JP" altLang="ja-JP" sz="1300">
              <a:solidFill>
                <a:schemeClr val="tx1"/>
              </a:solidFill>
              <a:effectLst/>
              <a:latin typeface="+mn-lt"/>
              <a:ea typeface="+mn-ea"/>
              <a:cs typeface="+mn-cs"/>
            </a:rPr>
            <a:t>が大きな要因である。しかしながら、今後の税収・交付税等の増は見込めず、標準財政規模が上昇するとは考えにくく、また義務的経費の減も見込めないため、</a:t>
          </a:r>
          <a:r>
            <a:rPr kumimoji="1" lang="ja-JP" altLang="en-US" sz="1300">
              <a:solidFill>
                <a:schemeClr val="tx1"/>
              </a:solidFill>
              <a:effectLst/>
              <a:latin typeface="+mn-lt"/>
              <a:ea typeface="+mn-ea"/>
              <a:cs typeface="+mn-cs"/>
            </a:rPr>
            <a:t>特に</a:t>
          </a:r>
          <a:r>
            <a:rPr kumimoji="1" lang="ja-JP" altLang="ja-JP" sz="1300">
              <a:solidFill>
                <a:schemeClr val="tx1"/>
              </a:solidFill>
              <a:effectLst/>
              <a:latin typeface="+mn-lt"/>
              <a:ea typeface="+mn-ea"/>
              <a:cs typeface="+mn-cs"/>
            </a:rPr>
            <a:t>物件費</a:t>
          </a:r>
          <a:r>
            <a:rPr kumimoji="1" lang="ja-JP" altLang="en-US" sz="1300">
              <a:solidFill>
                <a:schemeClr val="tx1"/>
              </a:solidFill>
              <a:effectLst/>
              <a:latin typeface="+mn-lt"/>
              <a:ea typeface="+mn-ea"/>
              <a:cs typeface="+mn-cs"/>
            </a:rPr>
            <a:t>に係る経常経費の</a:t>
          </a:r>
          <a:r>
            <a:rPr kumimoji="1" lang="ja-JP" altLang="ja-JP" sz="1300">
              <a:solidFill>
                <a:schemeClr val="dk1"/>
              </a:solidFill>
              <a:effectLst/>
              <a:latin typeface="+mn-lt"/>
              <a:ea typeface="+mn-ea"/>
              <a:cs typeface="+mn-cs"/>
            </a:rPr>
            <a:t>見直しが求められる。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59146</xdr:rowOff>
    </xdr:from>
    <xdr:to>
      <xdr:col>7</xdr:col>
      <xdr:colOff>152400</xdr:colOff>
      <xdr:row>63</xdr:row>
      <xdr:rowOff>155666</xdr:rowOff>
    </xdr:to>
    <xdr:cxnSp macro="">
      <xdr:nvCxnSpPr>
        <xdr:cNvPr id="130" name="直線コネクタ 129"/>
        <xdr:cNvCxnSpPr/>
      </xdr:nvCxnSpPr>
      <xdr:spPr>
        <a:xfrm>
          <a:off x="4114800" y="108604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59146</xdr:rowOff>
    </xdr:from>
    <xdr:to>
      <xdr:col>6</xdr:col>
      <xdr:colOff>0</xdr:colOff>
      <xdr:row>64</xdr:row>
      <xdr:rowOff>35923</xdr:rowOff>
    </xdr:to>
    <xdr:cxnSp macro="">
      <xdr:nvCxnSpPr>
        <xdr:cNvPr id="133" name="直線コネクタ 132"/>
        <xdr:cNvCxnSpPr/>
      </xdr:nvCxnSpPr>
      <xdr:spPr>
        <a:xfrm flipV="1">
          <a:off x="3225800" y="1086049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3991</xdr:rowOff>
    </xdr:from>
    <xdr:to>
      <xdr:col>4</xdr:col>
      <xdr:colOff>482600</xdr:colOff>
      <xdr:row>64</xdr:row>
      <xdr:rowOff>35923</xdr:rowOff>
    </xdr:to>
    <xdr:cxnSp macro="">
      <xdr:nvCxnSpPr>
        <xdr:cNvPr id="136" name="直線コネクタ 135"/>
        <xdr:cNvCxnSpPr/>
      </xdr:nvCxnSpPr>
      <xdr:spPr>
        <a:xfrm>
          <a:off x="2336800" y="10805341"/>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3991</xdr:rowOff>
    </xdr:from>
    <xdr:to>
      <xdr:col>3</xdr:col>
      <xdr:colOff>279400</xdr:colOff>
      <xdr:row>63</xdr:row>
      <xdr:rowOff>3991</xdr:rowOff>
    </xdr:to>
    <xdr:cxnSp macro="">
      <xdr:nvCxnSpPr>
        <xdr:cNvPr id="139" name="直線コネクタ 138"/>
        <xdr:cNvCxnSpPr/>
      </xdr:nvCxnSpPr>
      <xdr:spPr>
        <a:xfrm>
          <a:off x="1447800" y="10805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104866</xdr:rowOff>
    </xdr:from>
    <xdr:to>
      <xdr:col>7</xdr:col>
      <xdr:colOff>203200</xdr:colOff>
      <xdr:row>64</xdr:row>
      <xdr:rowOff>35016</xdr:rowOff>
    </xdr:to>
    <xdr:sp macro="" textlink="">
      <xdr:nvSpPr>
        <xdr:cNvPr id="149" name="円/楕円 148"/>
        <xdr:cNvSpPr/>
      </xdr:nvSpPr>
      <xdr:spPr>
        <a:xfrm>
          <a:off x="4902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121393</xdr:rowOff>
    </xdr:from>
    <xdr:ext cx="762000" cy="259045"/>
    <xdr:sp macro="" textlink="">
      <xdr:nvSpPr>
        <xdr:cNvPr id="150" name="財政構造の弾力性該当値テキスト"/>
        <xdr:cNvSpPr txBox="1"/>
      </xdr:nvSpPr>
      <xdr:spPr>
        <a:xfrm>
          <a:off x="50419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8346</xdr:rowOff>
    </xdr:from>
    <xdr:to>
      <xdr:col>6</xdr:col>
      <xdr:colOff>50800</xdr:colOff>
      <xdr:row>63</xdr:row>
      <xdr:rowOff>109946</xdr:rowOff>
    </xdr:to>
    <xdr:sp macro="" textlink="">
      <xdr:nvSpPr>
        <xdr:cNvPr id="151" name="円/楕円 150"/>
        <xdr:cNvSpPr/>
      </xdr:nvSpPr>
      <xdr:spPr>
        <a:xfrm>
          <a:off x="4064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120123</xdr:rowOff>
    </xdr:from>
    <xdr:ext cx="736600" cy="259045"/>
    <xdr:sp macro="" textlink="">
      <xdr:nvSpPr>
        <xdr:cNvPr id="152" name="テキスト ボックス 151"/>
        <xdr:cNvSpPr txBox="1"/>
      </xdr:nvSpPr>
      <xdr:spPr>
        <a:xfrm>
          <a:off x="3733800" y="1057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156573</xdr:rowOff>
    </xdr:from>
    <xdr:to>
      <xdr:col>4</xdr:col>
      <xdr:colOff>533400</xdr:colOff>
      <xdr:row>64</xdr:row>
      <xdr:rowOff>86723</xdr:rowOff>
    </xdr:to>
    <xdr:sp macro="" textlink="">
      <xdr:nvSpPr>
        <xdr:cNvPr id="153" name="円/楕円 152"/>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96900</xdr:rowOff>
    </xdr:from>
    <xdr:ext cx="762000" cy="259045"/>
    <xdr:sp macro="" textlink="">
      <xdr:nvSpPr>
        <xdr:cNvPr id="154" name="テキスト ボックス 153"/>
        <xdr:cNvSpPr txBox="1"/>
      </xdr:nvSpPr>
      <xdr:spPr>
        <a:xfrm>
          <a:off x="2844800" y="107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124641</xdr:rowOff>
    </xdr:from>
    <xdr:to>
      <xdr:col>3</xdr:col>
      <xdr:colOff>330200</xdr:colOff>
      <xdr:row>63</xdr:row>
      <xdr:rowOff>54791</xdr:rowOff>
    </xdr:to>
    <xdr:sp macro="" textlink="">
      <xdr:nvSpPr>
        <xdr:cNvPr id="155" name="円/楕円 154"/>
        <xdr:cNvSpPr/>
      </xdr:nvSpPr>
      <xdr:spPr>
        <a:xfrm>
          <a:off x="2286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64968</xdr:rowOff>
    </xdr:from>
    <xdr:ext cx="762000" cy="259045"/>
    <xdr:sp macro="" textlink="">
      <xdr:nvSpPr>
        <xdr:cNvPr id="156" name="テキスト ボックス 155"/>
        <xdr:cNvSpPr txBox="1"/>
      </xdr:nvSpPr>
      <xdr:spPr>
        <a:xfrm>
          <a:off x="1955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124641</xdr:rowOff>
    </xdr:from>
    <xdr:to>
      <xdr:col>2</xdr:col>
      <xdr:colOff>127000</xdr:colOff>
      <xdr:row>63</xdr:row>
      <xdr:rowOff>54791</xdr:rowOff>
    </xdr:to>
    <xdr:sp macro="" textlink="">
      <xdr:nvSpPr>
        <xdr:cNvPr id="157" name="円/楕円 156"/>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64968</xdr:rowOff>
    </xdr:from>
    <xdr:ext cx="762000" cy="259045"/>
    <xdr:sp macro="" textlink="">
      <xdr:nvSpPr>
        <xdr:cNvPr id="158" name="テキスト ボックス 157"/>
        <xdr:cNvSpPr txBox="1"/>
      </xdr:nvSpPr>
      <xdr:spPr>
        <a:xfrm>
          <a:off x="1066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人件費及び物件費等の人口</a:t>
          </a:r>
          <a:r>
            <a:rPr kumimoji="1" lang="ja-JP" altLang="en-US" sz="1300">
              <a:solidFill>
                <a:srgbClr val="FF0000"/>
              </a:solidFill>
              <a:latin typeface="ＭＳ Ｐゴシック"/>
            </a:rPr>
            <a:t>１</a:t>
          </a:r>
          <a:r>
            <a:rPr kumimoji="1" lang="ja-JP" altLang="en-US" sz="1300">
              <a:latin typeface="ＭＳ Ｐゴシック"/>
            </a:rPr>
            <a:t>人当たり決算額は</a:t>
          </a:r>
          <a:r>
            <a:rPr kumimoji="1" lang="en-US" altLang="ja-JP" sz="1300">
              <a:latin typeface="ＭＳ Ｐゴシック"/>
            </a:rPr>
            <a:t>356,886</a:t>
          </a:r>
          <a:r>
            <a:rPr kumimoji="1" lang="ja-JP" altLang="en-US" sz="1300">
              <a:latin typeface="ＭＳ Ｐゴシック"/>
            </a:rPr>
            <a:t>円と類似団体を</a:t>
          </a:r>
          <a:r>
            <a:rPr kumimoji="1" lang="en-US" altLang="ja-JP" sz="1300">
              <a:latin typeface="ＭＳ Ｐゴシック"/>
            </a:rPr>
            <a:t>50,517</a:t>
          </a:r>
          <a:r>
            <a:rPr kumimoji="1" lang="ja-JP" altLang="en-US" sz="1300">
              <a:latin typeface="ＭＳ Ｐゴシック"/>
            </a:rPr>
            <a:t>円下回っているが、これまでの集中改革プランによる職員の定員管理の適正化、手当の見直しを含めた人件費の抑制、また食糧費、旅費等の経常経費の見直しなど、行政改革による経常経費の圧縮によるものである。今後も高齢層の退職により人件費は減少すると考えられるが、質の高い行政サービスを提供するためにも過剰な経費圧縮に注意を払いながら、可能な限り経常経費の節減</a:t>
          </a:r>
          <a:r>
            <a:rPr kumimoji="1" lang="ja-JP" altLang="en-US" sz="1300">
              <a:solidFill>
                <a:schemeClr val="tx1"/>
              </a:solidFill>
              <a:latin typeface="ＭＳ Ｐゴシック"/>
            </a:rPr>
            <a:t>に取り組む。</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77071</xdr:rowOff>
    </xdr:from>
    <xdr:to>
      <xdr:col>7</xdr:col>
      <xdr:colOff>152400</xdr:colOff>
      <xdr:row>82</xdr:row>
      <xdr:rowOff>94393</xdr:rowOff>
    </xdr:to>
    <xdr:cxnSp macro="">
      <xdr:nvCxnSpPr>
        <xdr:cNvPr id="194" name="直線コネクタ 193"/>
        <xdr:cNvCxnSpPr/>
      </xdr:nvCxnSpPr>
      <xdr:spPr>
        <a:xfrm>
          <a:off x="4114800" y="14135971"/>
          <a:ext cx="8382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75464</xdr:rowOff>
    </xdr:from>
    <xdr:to>
      <xdr:col>6</xdr:col>
      <xdr:colOff>0</xdr:colOff>
      <xdr:row>82</xdr:row>
      <xdr:rowOff>77071</xdr:rowOff>
    </xdr:to>
    <xdr:cxnSp macro="">
      <xdr:nvCxnSpPr>
        <xdr:cNvPr id="197" name="直線コネクタ 196"/>
        <xdr:cNvCxnSpPr/>
      </xdr:nvCxnSpPr>
      <xdr:spPr>
        <a:xfrm>
          <a:off x="3225800" y="1413436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46132</xdr:rowOff>
    </xdr:from>
    <xdr:to>
      <xdr:col>4</xdr:col>
      <xdr:colOff>482600</xdr:colOff>
      <xdr:row>82</xdr:row>
      <xdr:rowOff>75464</xdr:rowOff>
    </xdr:to>
    <xdr:cxnSp macro="">
      <xdr:nvCxnSpPr>
        <xdr:cNvPr id="200" name="直線コネクタ 199"/>
        <xdr:cNvCxnSpPr/>
      </xdr:nvCxnSpPr>
      <xdr:spPr>
        <a:xfrm>
          <a:off x="2336800" y="14105032"/>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43507</xdr:rowOff>
    </xdr:from>
    <xdr:to>
      <xdr:col>3</xdr:col>
      <xdr:colOff>279400</xdr:colOff>
      <xdr:row>82</xdr:row>
      <xdr:rowOff>46132</xdr:rowOff>
    </xdr:to>
    <xdr:cxnSp macro="">
      <xdr:nvCxnSpPr>
        <xdr:cNvPr id="203" name="直線コネクタ 202"/>
        <xdr:cNvCxnSpPr/>
      </xdr:nvCxnSpPr>
      <xdr:spPr>
        <a:xfrm>
          <a:off x="1447800" y="14102407"/>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43593</xdr:rowOff>
    </xdr:from>
    <xdr:to>
      <xdr:col>7</xdr:col>
      <xdr:colOff>203200</xdr:colOff>
      <xdr:row>82</xdr:row>
      <xdr:rowOff>145193</xdr:rowOff>
    </xdr:to>
    <xdr:sp macro="" textlink="">
      <xdr:nvSpPr>
        <xdr:cNvPr id="213" name="円/楕円 212"/>
        <xdr:cNvSpPr/>
      </xdr:nvSpPr>
      <xdr:spPr>
        <a:xfrm>
          <a:off x="49022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60120</xdr:rowOff>
    </xdr:from>
    <xdr:ext cx="762000" cy="259045"/>
    <xdr:sp macro="" textlink="">
      <xdr:nvSpPr>
        <xdr:cNvPr id="214" name="人件費・物件費等の状況該当値テキスト"/>
        <xdr:cNvSpPr txBox="1"/>
      </xdr:nvSpPr>
      <xdr:spPr>
        <a:xfrm>
          <a:off x="5041900" y="139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356,886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26271</xdr:rowOff>
    </xdr:from>
    <xdr:to>
      <xdr:col>6</xdr:col>
      <xdr:colOff>50800</xdr:colOff>
      <xdr:row>82</xdr:row>
      <xdr:rowOff>127871</xdr:rowOff>
    </xdr:to>
    <xdr:sp macro="" textlink="">
      <xdr:nvSpPr>
        <xdr:cNvPr id="215" name="円/楕円 214"/>
        <xdr:cNvSpPr/>
      </xdr:nvSpPr>
      <xdr:spPr>
        <a:xfrm>
          <a:off x="40640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138048</xdr:rowOff>
    </xdr:from>
    <xdr:ext cx="736600" cy="259045"/>
    <xdr:sp macro="" textlink="">
      <xdr:nvSpPr>
        <xdr:cNvPr id="216" name="テキスト ボックス 215"/>
        <xdr:cNvSpPr txBox="1"/>
      </xdr:nvSpPr>
      <xdr:spPr>
        <a:xfrm>
          <a:off x="3733800" y="1385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24664</xdr:rowOff>
    </xdr:from>
    <xdr:to>
      <xdr:col>4</xdr:col>
      <xdr:colOff>533400</xdr:colOff>
      <xdr:row>82</xdr:row>
      <xdr:rowOff>126264</xdr:rowOff>
    </xdr:to>
    <xdr:sp macro="" textlink="">
      <xdr:nvSpPr>
        <xdr:cNvPr id="217" name="円/楕円 216"/>
        <xdr:cNvSpPr/>
      </xdr:nvSpPr>
      <xdr:spPr>
        <a:xfrm>
          <a:off x="3175000" y="140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136441</xdr:rowOff>
    </xdr:from>
    <xdr:ext cx="762000" cy="259045"/>
    <xdr:sp macro="" textlink="">
      <xdr:nvSpPr>
        <xdr:cNvPr id="218" name="テキスト ボックス 217"/>
        <xdr:cNvSpPr txBox="1"/>
      </xdr:nvSpPr>
      <xdr:spPr>
        <a:xfrm>
          <a:off x="2844800" y="138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166782</xdr:rowOff>
    </xdr:from>
    <xdr:to>
      <xdr:col>3</xdr:col>
      <xdr:colOff>330200</xdr:colOff>
      <xdr:row>82</xdr:row>
      <xdr:rowOff>96932</xdr:rowOff>
    </xdr:to>
    <xdr:sp macro="" textlink="">
      <xdr:nvSpPr>
        <xdr:cNvPr id="219" name="円/楕円 218"/>
        <xdr:cNvSpPr/>
      </xdr:nvSpPr>
      <xdr:spPr>
        <a:xfrm>
          <a:off x="2286000" y="140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107109</xdr:rowOff>
    </xdr:from>
    <xdr:ext cx="762000" cy="259045"/>
    <xdr:sp macro="" textlink="">
      <xdr:nvSpPr>
        <xdr:cNvPr id="220" name="テキスト ボックス 219"/>
        <xdr:cNvSpPr txBox="1"/>
      </xdr:nvSpPr>
      <xdr:spPr>
        <a:xfrm>
          <a:off x="1955800" y="1382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164157</xdr:rowOff>
    </xdr:from>
    <xdr:to>
      <xdr:col>2</xdr:col>
      <xdr:colOff>127000</xdr:colOff>
      <xdr:row>82</xdr:row>
      <xdr:rowOff>94307</xdr:rowOff>
    </xdr:to>
    <xdr:sp macro="" textlink="">
      <xdr:nvSpPr>
        <xdr:cNvPr id="221" name="円/楕円 220"/>
        <xdr:cNvSpPr/>
      </xdr:nvSpPr>
      <xdr:spPr>
        <a:xfrm>
          <a:off x="1397000" y="14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104484</xdr:rowOff>
    </xdr:from>
    <xdr:ext cx="762000" cy="259045"/>
    <xdr:sp macro="" textlink="">
      <xdr:nvSpPr>
        <xdr:cNvPr id="222" name="テキスト ボックス 221"/>
        <xdr:cNvSpPr txBox="1"/>
      </xdr:nvSpPr>
      <xdr:spPr>
        <a:xfrm>
          <a:off x="1066800" y="138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年度のラスパイレス指数</a:t>
          </a:r>
          <a:r>
            <a:rPr kumimoji="1" lang="en-US" altLang="ja-JP" sz="1300">
              <a:latin typeface="ＭＳ Ｐゴシック"/>
            </a:rPr>
            <a:t>92.3</a:t>
          </a:r>
          <a:r>
            <a:rPr kumimoji="1" lang="ja-JP" altLang="en-US" sz="1300">
              <a:latin typeface="ＭＳ Ｐゴシック"/>
            </a:rPr>
            <a:t>は類似団体と比較すると△</a:t>
          </a:r>
          <a:r>
            <a:rPr kumimoji="1" lang="en-US" altLang="ja-JP" sz="1300">
              <a:latin typeface="ＭＳ Ｐゴシック"/>
            </a:rPr>
            <a:t>2.9</a:t>
          </a:r>
          <a:r>
            <a:rPr kumimoji="1" lang="ja-JP" altLang="en-US" sz="1300">
              <a:latin typeface="ＭＳ Ｐゴシック"/>
            </a:rPr>
            <a:t>ポイントと非常に低い。</a:t>
          </a:r>
          <a:br>
            <a:rPr kumimoji="1" lang="ja-JP" altLang="en-US" sz="1300">
              <a:latin typeface="ＭＳ Ｐゴシック"/>
            </a:rPr>
          </a:br>
          <a:r>
            <a:rPr kumimoji="1" lang="ja-JP" altLang="en-US" sz="1300">
              <a:latin typeface="ＭＳ Ｐゴシック"/>
            </a:rPr>
            <a:t>　本村の特徴として、経験年数</a:t>
          </a:r>
          <a:r>
            <a:rPr kumimoji="1" lang="en-US" altLang="ja-JP" sz="1300">
              <a:latin typeface="ＭＳ Ｐゴシック"/>
            </a:rPr>
            <a:t>10</a:t>
          </a:r>
          <a:r>
            <a:rPr kumimoji="1" lang="ja-JP" altLang="en-US" sz="1300">
              <a:latin typeface="ＭＳ Ｐゴシック"/>
            </a:rPr>
            <a:t>年以上の職員の昇給が他団体と比べ遅い傾向にあり、職務職責に応じた給料表の適正な運用、特別昇給制度の運用、人事評価制度の本格的な運用など多角的な視点からの給与水準を検討する必要がある。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110173</xdr:rowOff>
    </xdr:from>
    <xdr:to>
      <xdr:col>24</xdr:col>
      <xdr:colOff>558800</xdr:colOff>
      <xdr:row>85</xdr:row>
      <xdr:rowOff>170498</xdr:rowOff>
    </xdr:to>
    <xdr:cxnSp macro="">
      <xdr:nvCxnSpPr>
        <xdr:cNvPr id="252" name="直線コネクタ 251"/>
        <xdr:cNvCxnSpPr/>
      </xdr:nvCxnSpPr>
      <xdr:spPr>
        <a:xfrm>
          <a:off x="16179800" y="1468342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92075</xdr:rowOff>
    </xdr:from>
    <xdr:to>
      <xdr:col>23</xdr:col>
      <xdr:colOff>406400</xdr:colOff>
      <xdr:row>85</xdr:row>
      <xdr:rowOff>110173</xdr:rowOff>
    </xdr:to>
    <xdr:cxnSp macro="">
      <xdr:nvCxnSpPr>
        <xdr:cNvPr id="255" name="直線コネクタ 254"/>
        <xdr:cNvCxnSpPr/>
      </xdr:nvCxnSpPr>
      <xdr:spPr>
        <a:xfrm>
          <a:off x="15290800" y="1466532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92075</xdr:rowOff>
    </xdr:to>
    <xdr:cxnSp macro="">
      <xdr:nvCxnSpPr>
        <xdr:cNvPr id="258" name="直線コネクタ 257"/>
        <xdr:cNvCxnSpPr/>
      </xdr:nvCxnSpPr>
      <xdr:spPr>
        <a:xfrm>
          <a:off x="14401800" y="146472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87</xdr:row>
      <xdr:rowOff>129223</xdr:rowOff>
    </xdr:to>
    <xdr:cxnSp macro="">
      <xdr:nvCxnSpPr>
        <xdr:cNvPr id="261" name="直線コネクタ 260"/>
        <xdr:cNvCxnSpPr/>
      </xdr:nvCxnSpPr>
      <xdr:spPr>
        <a:xfrm flipV="1">
          <a:off x="13512800" y="14647227"/>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71" name="円/楕円 270"/>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136225</xdr:rowOff>
    </xdr:from>
    <xdr:ext cx="762000" cy="259045"/>
    <xdr:sp macro="" textlink="">
      <xdr:nvSpPr>
        <xdr:cNvPr id="272"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59373</xdr:rowOff>
    </xdr:from>
    <xdr:to>
      <xdr:col>23</xdr:col>
      <xdr:colOff>457200</xdr:colOff>
      <xdr:row>85</xdr:row>
      <xdr:rowOff>160973</xdr:rowOff>
    </xdr:to>
    <xdr:sp macro="" textlink="">
      <xdr:nvSpPr>
        <xdr:cNvPr id="273" name="円/楕円 272"/>
        <xdr:cNvSpPr/>
      </xdr:nvSpPr>
      <xdr:spPr>
        <a:xfrm>
          <a:off x="16129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171150</xdr:rowOff>
    </xdr:from>
    <xdr:ext cx="736600" cy="259045"/>
    <xdr:sp macro="" textlink="">
      <xdr:nvSpPr>
        <xdr:cNvPr id="274" name="テキスト ボックス 273"/>
        <xdr:cNvSpPr txBox="1"/>
      </xdr:nvSpPr>
      <xdr:spPr>
        <a:xfrm>
          <a:off x="15798800" y="1440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41275</xdr:rowOff>
    </xdr:from>
    <xdr:to>
      <xdr:col>22</xdr:col>
      <xdr:colOff>254000</xdr:colOff>
      <xdr:row>85</xdr:row>
      <xdr:rowOff>142875</xdr:rowOff>
    </xdr:to>
    <xdr:sp macro="" textlink="">
      <xdr:nvSpPr>
        <xdr:cNvPr id="275" name="円/楕円 274"/>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153052</xdr:rowOff>
    </xdr:from>
    <xdr:ext cx="762000" cy="259045"/>
    <xdr:sp macro="" textlink="">
      <xdr:nvSpPr>
        <xdr:cNvPr id="276" name="テキスト ボックス 275"/>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7" name="円/楕円 276"/>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134954</xdr:rowOff>
    </xdr:from>
    <xdr:ext cx="762000" cy="259045"/>
    <xdr:sp macro="" textlink="">
      <xdr:nvSpPr>
        <xdr:cNvPr id="278" name="テキスト ボックス 277"/>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78423</xdr:rowOff>
    </xdr:from>
    <xdr:to>
      <xdr:col>19</xdr:col>
      <xdr:colOff>533400</xdr:colOff>
      <xdr:row>88</xdr:row>
      <xdr:rowOff>8573</xdr:rowOff>
    </xdr:to>
    <xdr:sp macro="" textlink="">
      <xdr:nvSpPr>
        <xdr:cNvPr id="279" name="円/楕円 278"/>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18750</xdr:rowOff>
    </xdr:from>
    <xdr:ext cx="762000" cy="259045"/>
    <xdr:sp macro="" textlink="">
      <xdr:nvSpPr>
        <xdr:cNvPr id="280" name="テキスト ボックス 279"/>
        <xdr:cNvSpPr txBox="1"/>
      </xdr:nvSpPr>
      <xdr:spPr>
        <a:xfrm>
          <a:off x="13131800" y="1476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年度の本村の職員数人口千人あたり</a:t>
          </a:r>
          <a:r>
            <a:rPr kumimoji="1" lang="en-US" altLang="ja-JP" sz="1300">
              <a:latin typeface="ＭＳ Ｐゴシック"/>
            </a:rPr>
            <a:t>21.72</a:t>
          </a:r>
          <a:r>
            <a:rPr kumimoji="1" lang="ja-JP" altLang="en-US" sz="1300">
              <a:latin typeface="ＭＳ Ｐゴシック"/>
            </a:rPr>
            <a:t>人は、類似団体と比較すると</a:t>
          </a:r>
          <a:r>
            <a:rPr kumimoji="1" lang="en-US" altLang="ja-JP" sz="1300">
              <a:latin typeface="ＭＳ Ｐゴシック"/>
            </a:rPr>
            <a:t>0.03</a:t>
          </a:r>
          <a:r>
            <a:rPr kumimoji="1" lang="ja-JP" altLang="en-US" sz="1300">
              <a:latin typeface="ＭＳ Ｐゴシック"/>
            </a:rPr>
            <a:t>の差でおおむね同水準にあるが、保育士、スクールバス運転手、調理師、水道手など直営事業に係る人員も含まれている。今後も一般行政職における適正度も熟考しながら行政運営に支障が出ないよう適正管理を実施しなければならな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136754</xdr:rowOff>
    </xdr:from>
    <xdr:to>
      <xdr:col>24</xdr:col>
      <xdr:colOff>558800</xdr:colOff>
      <xdr:row>61</xdr:row>
      <xdr:rowOff>152679</xdr:rowOff>
    </xdr:to>
    <xdr:cxnSp macro="">
      <xdr:nvCxnSpPr>
        <xdr:cNvPr id="312" name="直線コネクタ 311"/>
        <xdr:cNvCxnSpPr/>
      </xdr:nvCxnSpPr>
      <xdr:spPr>
        <a:xfrm flipV="1">
          <a:off x="16179800" y="10595204"/>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116484</xdr:rowOff>
    </xdr:from>
    <xdr:to>
      <xdr:col>23</xdr:col>
      <xdr:colOff>406400</xdr:colOff>
      <xdr:row>61</xdr:row>
      <xdr:rowOff>152679</xdr:rowOff>
    </xdr:to>
    <xdr:cxnSp macro="">
      <xdr:nvCxnSpPr>
        <xdr:cNvPr id="315" name="直線コネクタ 314"/>
        <xdr:cNvCxnSpPr/>
      </xdr:nvCxnSpPr>
      <xdr:spPr>
        <a:xfrm>
          <a:off x="15290800" y="105749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116484</xdr:rowOff>
    </xdr:from>
    <xdr:to>
      <xdr:col>22</xdr:col>
      <xdr:colOff>203200</xdr:colOff>
      <xdr:row>61</xdr:row>
      <xdr:rowOff>123241</xdr:rowOff>
    </xdr:to>
    <xdr:cxnSp macro="">
      <xdr:nvCxnSpPr>
        <xdr:cNvPr id="318" name="直線コネクタ 317"/>
        <xdr:cNvCxnSpPr/>
      </xdr:nvCxnSpPr>
      <xdr:spPr>
        <a:xfrm flipV="1">
          <a:off x="14401800" y="1057493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95491</xdr:rowOff>
    </xdr:from>
    <xdr:to>
      <xdr:col>21</xdr:col>
      <xdr:colOff>0</xdr:colOff>
      <xdr:row>61</xdr:row>
      <xdr:rowOff>123241</xdr:rowOff>
    </xdr:to>
    <xdr:cxnSp macro="">
      <xdr:nvCxnSpPr>
        <xdr:cNvPr id="321" name="直線コネクタ 320"/>
        <xdr:cNvCxnSpPr/>
      </xdr:nvCxnSpPr>
      <xdr:spPr>
        <a:xfrm>
          <a:off x="13512800" y="1055394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85954</xdr:rowOff>
    </xdr:from>
    <xdr:to>
      <xdr:col>24</xdr:col>
      <xdr:colOff>609600</xdr:colOff>
      <xdr:row>62</xdr:row>
      <xdr:rowOff>16104</xdr:rowOff>
    </xdr:to>
    <xdr:sp macro="" textlink="">
      <xdr:nvSpPr>
        <xdr:cNvPr id="331" name="円/楕円 330"/>
        <xdr:cNvSpPr/>
      </xdr:nvSpPr>
      <xdr:spPr>
        <a:xfrm>
          <a:off x="169672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102481</xdr:rowOff>
    </xdr:from>
    <xdr:ext cx="762000" cy="259045"/>
    <xdr:sp macro="" textlink="">
      <xdr:nvSpPr>
        <xdr:cNvPr id="332" name="定員管理の状況該当値テキスト"/>
        <xdr:cNvSpPr txBox="1"/>
      </xdr:nvSpPr>
      <xdr:spPr>
        <a:xfrm>
          <a:off x="17106900" y="103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101879</xdr:rowOff>
    </xdr:from>
    <xdr:to>
      <xdr:col>23</xdr:col>
      <xdr:colOff>457200</xdr:colOff>
      <xdr:row>62</xdr:row>
      <xdr:rowOff>32029</xdr:rowOff>
    </xdr:to>
    <xdr:sp macro="" textlink="">
      <xdr:nvSpPr>
        <xdr:cNvPr id="333" name="円/楕円 332"/>
        <xdr:cNvSpPr/>
      </xdr:nvSpPr>
      <xdr:spPr>
        <a:xfrm>
          <a:off x="16129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16806</xdr:rowOff>
    </xdr:from>
    <xdr:ext cx="736600" cy="259045"/>
    <xdr:sp macro="" textlink="">
      <xdr:nvSpPr>
        <xdr:cNvPr id="334" name="テキスト ボックス 333"/>
        <xdr:cNvSpPr txBox="1"/>
      </xdr:nvSpPr>
      <xdr:spPr>
        <a:xfrm>
          <a:off x="15798800" y="1064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65684</xdr:rowOff>
    </xdr:from>
    <xdr:to>
      <xdr:col>22</xdr:col>
      <xdr:colOff>254000</xdr:colOff>
      <xdr:row>61</xdr:row>
      <xdr:rowOff>167284</xdr:rowOff>
    </xdr:to>
    <xdr:sp macro="" textlink="">
      <xdr:nvSpPr>
        <xdr:cNvPr id="335" name="円/楕円 334"/>
        <xdr:cNvSpPr/>
      </xdr:nvSpPr>
      <xdr:spPr>
        <a:xfrm>
          <a:off x="15240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6011</xdr:rowOff>
    </xdr:from>
    <xdr:ext cx="762000" cy="259045"/>
    <xdr:sp macro="" textlink="">
      <xdr:nvSpPr>
        <xdr:cNvPr id="336" name="テキスト ボックス 335"/>
        <xdr:cNvSpPr txBox="1"/>
      </xdr:nvSpPr>
      <xdr:spPr>
        <a:xfrm>
          <a:off x="14909800" y="1029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72441</xdr:rowOff>
    </xdr:from>
    <xdr:to>
      <xdr:col>21</xdr:col>
      <xdr:colOff>50800</xdr:colOff>
      <xdr:row>62</xdr:row>
      <xdr:rowOff>2591</xdr:rowOff>
    </xdr:to>
    <xdr:sp macro="" textlink="">
      <xdr:nvSpPr>
        <xdr:cNvPr id="337" name="円/楕円 336"/>
        <xdr:cNvSpPr/>
      </xdr:nvSpPr>
      <xdr:spPr>
        <a:xfrm>
          <a:off x="14351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158818</xdr:rowOff>
    </xdr:from>
    <xdr:ext cx="762000" cy="259045"/>
    <xdr:sp macro="" textlink="">
      <xdr:nvSpPr>
        <xdr:cNvPr id="338" name="テキスト ボックス 337"/>
        <xdr:cNvSpPr txBox="1"/>
      </xdr:nvSpPr>
      <xdr:spPr>
        <a:xfrm>
          <a:off x="14020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44691</xdr:rowOff>
    </xdr:from>
    <xdr:to>
      <xdr:col>19</xdr:col>
      <xdr:colOff>533400</xdr:colOff>
      <xdr:row>61</xdr:row>
      <xdr:rowOff>146291</xdr:rowOff>
    </xdr:to>
    <xdr:sp macro="" textlink="">
      <xdr:nvSpPr>
        <xdr:cNvPr id="339" name="円/楕円 338"/>
        <xdr:cNvSpPr/>
      </xdr:nvSpPr>
      <xdr:spPr>
        <a:xfrm>
          <a:off x="13462000" y="105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131068</xdr:rowOff>
    </xdr:from>
    <xdr:ext cx="762000" cy="259045"/>
    <xdr:sp macro="" textlink="">
      <xdr:nvSpPr>
        <xdr:cNvPr id="340" name="テキスト ボックス 339"/>
        <xdr:cNvSpPr txBox="1"/>
      </xdr:nvSpPr>
      <xdr:spPr>
        <a:xfrm>
          <a:off x="13131800" y="105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a:t>
          </a:r>
          <a:r>
            <a:rPr kumimoji="1" lang="ja-JP" altLang="en-US" sz="1100">
              <a:solidFill>
                <a:schemeClr val="tx1"/>
              </a:solidFill>
              <a:effectLst/>
              <a:latin typeface="+mn-lt"/>
              <a:ea typeface="+mn-ea"/>
              <a:cs typeface="+mn-cs"/>
            </a:rPr>
            <a:t>へ</a:t>
          </a:r>
          <a:r>
            <a:rPr kumimoji="1" lang="ja-JP" altLang="ja-JP" sz="1100">
              <a:solidFill>
                <a:schemeClr val="tx1"/>
              </a:solidFill>
              <a:effectLst/>
              <a:latin typeface="+mn-lt"/>
              <a:ea typeface="+mn-ea"/>
              <a:cs typeface="+mn-cs"/>
            </a:rPr>
            <a:t>と </a:t>
          </a:r>
          <a:r>
            <a:rPr kumimoji="1" lang="en-US" altLang="ja-JP" sz="1100">
              <a:solidFill>
                <a:schemeClr val="tx1"/>
              </a:solidFill>
              <a:effectLst/>
              <a:latin typeface="+mn-lt"/>
              <a:ea typeface="+mn-ea"/>
              <a:cs typeface="+mn-cs"/>
            </a:rPr>
            <a:t>0.6</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減少した。主な要因は、公債費償還がピークを経過し、</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年度と比較し、元利償還金△</a:t>
          </a:r>
          <a:r>
            <a:rPr kumimoji="1" lang="en-US" altLang="ja-JP" sz="1100">
              <a:solidFill>
                <a:schemeClr val="tx1"/>
              </a:solidFill>
              <a:effectLst/>
              <a:latin typeface="+mn-lt"/>
              <a:ea typeface="+mn-ea"/>
              <a:cs typeface="+mn-cs"/>
            </a:rPr>
            <a:t>16,370</a:t>
          </a:r>
          <a:r>
            <a:rPr kumimoji="1" lang="ja-JP" altLang="en-US" sz="1100">
              <a:solidFill>
                <a:schemeClr val="tx1"/>
              </a:solidFill>
              <a:effectLst/>
              <a:latin typeface="+mn-lt"/>
              <a:ea typeface="+mn-ea"/>
              <a:cs typeface="+mn-cs"/>
            </a:rPr>
            <a:t>千円、公営企業が要する準元利償還金算入額が△</a:t>
          </a:r>
          <a:r>
            <a:rPr kumimoji="1" lang="en-US" altLang="ja-JP" sz="1100">
              <a:solidFill>
                <a:schemeClr val="tx1"/>
              </a:solidFill>
              <a:effectLst/>
              <a:latin typeface="+mn-lt"/>
              <a:ea typeface="+mn-ea"/>
              <a:cs typeface="+mn-cs"/>
            </a:rPr>
            <a:t>3,814</a:t>
          </a:r>
          <a:r>
            <a:rPr kumimoji="1" lang="ja-JP" altLang="en-US" sz="1100">
              <a:solidFill>
                <a:schemeClr val="tx1"/>
              </a:solidFill>
              <a:effectLst/>
              <a:latin typeface="+mn-lt"/>
              <a:ea typeface="+mn-ea"/>
              <a:cs typeface="+mn-cs"/>
            </a:rPr>
            <a:t>千円、一部事務組合等が要する準元利償還金算入額△</a:t>
          </a:r>
          <a:r>
            <a:rPr kumimoji="1" lang="en-US" altLang="ja-JP" sz="1100">
              <a:solidFill>
                <a:schemeClr val="tx1"/>
              </a:solidFill>
              <a:effectLst/>
              <a:latin typeface="+mn-lt"/>
              <a:ea typeface="+mn-ea"/>
              <a:cs typeface="+mn-cs"/>
            </a:rPr>
            <a:t>2,015</a:t>
          </a:r>
          <a:r>
            <a:rPr kumimoji="1" lang="ja-JP" altLang="en-US" sz="1100">
              <a:solidFill>
                <a:schemeClr val="tx1"/>
              </a:solidFill>
              <a:effectLst/>
              <a:latin typeface="+mn-lt"/>
              <a:ea typeface="+mn-ea"/>
              <a:cs typeface="+mn-cs"/>
            </a:rPr>
            <a:t>千円となり、元金償還金等が</a:t>
          </a:r>
          <a:r>
            <a:rPr kumimoji="1" lang="ja-JP" altLang="ja-JP" sz="1100">
              <a:solidFill>
                <a:schemeClr val="tx1"/>
              </a:solidFill>
              <a:effectLst/>
              <a:latin typeface="+mn-lt"/>
              <a:ea typeface="+mn-ea"/>
              <a:cs typeface="+mn-cs"/>
            </a:rPr>
            <a:t>減少したことによるものである。平成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年度に新規発行額を増しており、今後は比率が上昇していくことが見込まれる。さらに、分母を構成する地方交付税の動向によっては上昇する可能性もある。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119634</xdr:rowOff>
    </xdr:to>
    <xdr:cxnSp macro="">
      <xdr:nvCxnSpPr>
        <xdr:cNvPr id="371" name="直線コネクタ 370"/>
        <xdr:cNvCxnSpPr/>
      </xdr:nvCxnSpPr>
      <xdr:spPr>
        <a:xfrm flipV="1">
          <a:off x="16179800" y="71201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163068</xdr:rowOff>
    </xdr:to>
    <xdr:cxnSp macro="">
      <xdr:nvCxnSpPr>
        <xdr:cNvPr id="374" name="直線コネクタ 373"/>
        <xdr:cNvCxnSpPr/>
      </xdr:nvCxnSpPr>
      <xdr:spPr>
        <a:xfrm flipV="1">
          <a:off x="15290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10922</xdr:rowOff>
    </xdr:to>
    <xdr:cxnSp macro="">
      <xdr:nvCxnSpPr>
        <xdr:cNvPr id="377" name="直線コネクタ 376"/>
        <xdr:cNvCxnSpPr/>
      </xdr:nvCxnSpPr>
      <xdr:spPr>
        <a:xfrm flipV="1">
          <a:off x="14401800" y="719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10922</xdr:rowOff>
    </xdr:from>
    <xdr:to>
      <xdr:col>21</xdr:col>
      <xdr:colOff>0</xdr:colOff>
      <xdr:row>42</xdr:row>
      <xdr:rowOff>49530</xdr:rowOff>
    </xdr:to>
    <xdr:cxnSp macro="">
      <xdr:nvCxnSpPr>
        <xdr:cNvPr id="380" name="直線コネクタ 379"/>
        <xdr:cNvCxnSpPr/>
      </xdr:nvCxnSpPr>
      <xdr:spPr>
        <a:xfrm flipV="1">
          <a:off x="13512800" y="721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0" name="円/楕円 389"/>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1"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2" name="円/楕円 39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393" name="テキスト ボックス 39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394" name="円/楕円 393"/>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27195</xdr:rowOff>
    </xdr:from>
    <xdr:ext cx="762000" cy="259045"/>
    <xdr:sp macro="" textlink="">
      <xdr:nvSpPr>
        <xdr:cNvPr id="395" name="テキスト ボックス 394"/>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131572</xdr:rowOff>
    </xdr:from>
    <xdr:to>
      <xdr:col>21</xdr:col>
      <xdr:colOff>50800</xdr:colOff>
      <xdr:row>42</xdr:row>
      <xdr:rowOff>61722</xdr:rowOff>
    </xdr:to>
    <xdr:sp macro="" textlink="">
      <xdr:nvSpPr>
        <xdr:cNvPr id="396" name="円/楕円 395"/>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46499</xdr:rowOff>
    </xdr:from>
    <xdr:ext cx="762000" cy="259045"/>
    <xdr:sp macro="" textlink="">
      <xdr:nvSpPr>
        <xdr:cNvPr id="397" name="テキスト ボックス 396"/>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8" name="円/楕円 397"/>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9" name="テキスト ボックス 39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ja-JP" altLang="en-US" sz="1300">
              <a:solidFill>
                <a:srgbClr val="FF0000"/>
              </a:solidFill>
              <a:effectLst/>
              <a:latin typeface="+mn-lt"/>
              <a:ea typeface="+mn-ea"/>
              <a:cs typeface="+mn-cs"/>
            </a:rPr>
            <a:t>以降、</a:t>
          </a:r>
          <a:r>
            <a:rPr kumimoji="1" lang="ja-JP" altLang="ja-JP" sz="1300">
              <a:solidFill>
                <a:schemeClr val="dk1"/>
              </a:solidFill>
              <a:effectLst/>
              <a:latin typeface="+mn-lt"/>
              <a:ea typeface="+mn-ea"/>
              <a:cs typeface="+mn-cs"/>
            </a:rPr>
            <a:t>将来負担額を充当可能財源</a:t>
          </a:r>
          <a:r>
            <a:rPr kumimoji="1" lang="ja-JP" altLang="en-US" sz="1300">
              <a:solidFill>
                <a:srgbClr val="FF0000"/>
              </a:solidFill>
              <a:effectLst/>
              <a:latin typeface="+mn-lt"/>
              <a:ea typeface="+mn-ea"/>
              <a:cs typeface="+mn-cs"/>
            </a:rPr>
            <a:t>等</a:t>
          </a:r>
          <a:r>
            <a:rPr kumimoji="1" lang="ja-JP" altLang="ja-JP" sz="1300" strike="sngStrike" baseline="0">
              <a:solidFill>
                <a:srgbClr val="FF0000"/>
              </a:solidFill>
              <a:effectLst/>
              <a:latin typeface="+mn-lt"/>
              <a:ea typeface="+mn-ea"/>
              <a:cs typeface="+mn-cs"/>
            </a:rPr>
            <a:t>と基準財政需要額算入見込額との合計額</a:t>
          </a:r>
          <a:r>
            <a:rPr kumimoji="1" lang="ja-JP" altLang="ja-JP" sz="1300">
              <a:solidFill>
                <a:schemeClr val="dk1"/>
              </a:solidFill>
              <a:effectLst/>
              <a:latin typeface="+mn-lt"/>
              <a:ea typeface="+mn-ea"/>
              <a:cs typeface="+mn-cs"/>
            </a:rPr>
            <a:t>が超過しており、将来負担比率は発生</a:t>
          </a:r>
          <a:r>
            <a:rPr kumimoji="1" lang="ja-JP" altLang="ja-JP" sz="1300">
              <a:solidFill>
                <a:sysClr val="windowText" lastClr="000000"/>
              </a:solidFill>
              <a:effectLst/>
              <a:latin typeface="+mn-lt"/>
              <a:ea typeface="+mn-ea"/>
              <a:cs typeface="+mn-cs"/>
            </a:rPr>
            <a:t>し</a:t>
          </a:r>
          <a:r>
            <a:rPr kumimoji="1" lang="ja-JP" altLang="en-US" sz="1300">
              <a:solidFill>
                <a:srgbClr val="FF0000"/>
              </a:solidFill>
              <a:effectLst/>
              <a:latin typeface="+mn-lt"/>
              <a:ea typeface="+mn-ea"/>
              <a:cs typeface="+mn-cs"/>
            </a:rPr>
            <a:t>てい</a:t>
          </a:r>
          <a:r>
            <a:rPr kumimoji="1" lang="ja-JP" altLang="ja-JP" sz="1300">
              <a:solidFill>
                <a:schemeClr val="dk1"/>
              </a:solidFill>
              <a:effectLst/>
              <a:latin typeface="+mn-lt"/>
              <a:ea typeface="+mn-ea"/>
              <a:cs typeface="+mn-cs"/>
            </a:rPr>
            <a:t>ない。</a:t>
          </a:r>
          <a:r>
            <a:rPr kumimoji="1" lang="ja-JP" altLang="ja-JP" sz="1300">
              <a:solidFill>
                <a:srgbClr val="FF0000"/>
              </a:solidFill>
              <a:effectLst/>
              <a:latin typeface="+mn-lt"/>
              <a:ea typeface="+mn-ea"/>
              <a:cs typeface="+mn-cs"/>
            </a:rPr>
            <a:t>しかしながら、</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年度に新規発行額を</a:t>
          </a:r>
          <a:r>
            <a:rPr kumimoji="1" lang="ja-JP" altLang="ja-JP" sz="1300" strike="noStrike">
              <a:solidFill>
                <a:sysClr val="windowText" lastClr="000000"/>
              </a:solidFill>
              <a:effectLst/>
              <a:latin typeface="+mn-lt"/>
              <a:ea typeface="+mn-ea"/>
              <a:cs typeface="+mn-cs"/>
            </a:rPr>
            <a:t>増し</a:t>
          </a:r>
          <a:r>
            <a:rPr kumimoji="1" lang="ja-JP" altLang="ja-JP" sz="1300" strike="noStrike" baseline="0">
              <a:solidFill>
                <a:sysClr val="windowText" lastClr="000000"/>
              </a:solidFill>
              <a:effectLst/>
              <a:latin typeface="+mn-lt"/>
              <a:ea typeface="+mn-ea"/>
              <a:cs typeface="+mn-cs"/>
            </a:rPr>
            <a:t>ており</a:t>
          </a:r>
          <a:r>
            <a:rPr kumimoji="1" lang="ja-JP" altLang="ja-JP" sz="1300">
              <a:solidFill>
                <a:schemeClr val="dk1"/>
              </a:solidFill>
              <a:effectLst/>
              <a:latin typeface="+mn-lt"/>
              <a:ea typeface="+mn-ea"/>
              <a:cs typeface="+mn-cs"/>
            </a:rPr>
            <a:t>、</a:t>
          </a:r>
          <a:r>
            <a:rPr kumimoji="1" lang="ja-JP" altLang="en-US" sz="1300">
              <a:solidFill>
                <a:srgbClr val="FF0000"/>
              </a:solidFill>
              <a:effectLst/>
              <a:latin typeface="+mn-lt"/>
              <a:ea typeface="+mn-ea"/>
              <a:cs typeface="+mn-cs"/>
            </a:rPr>
            <a:t>将来負担額</a:t>
          </a:r>
          <a:r>
            <a:rPr kumimoji="1" lang="ja-JP" altLang="en-US" sz="1300">
              <a:solidFill>
                <a:sysClr val="windowText" lastClr="000000"/>
              </a:solidFill>
              <a:effectLst/>
              <a:latin typeface="+mn-lt"/>
              <a:ea typeface="+mn-ea"/>
              <a:cs typeface="+mn-cs"/>
            </a:rPr>
            <a:t>が</a:t>
          </a:r>
          <a:r>
            <a:rPr kumimoji="1" lang="ja-JP" altLang="en-US" sz="1300">
              <a:solidFill>
                <a:schemeClr val="dk1"/>
              </a:solidFill>
              <a:effectLst/>
              <a:latin typeface="+mn-lt"/>
              <a:ea typeface="+mn-ea"/>
              <a:cs typeface="+mn-cs"/>
            </a:rPr>
            <a:t>増加していることから、</a:t>
          </a:r>
          <a:r>
            <a:rPr kumimoji="1" lang="ja-JP" altLang="en-US" sz="1300">
              <a:solidFill>
                <a:srgbClr val="FF0000"/>
              </a:solidFill>
              <a:effectLst/>
              <a:latin typeface="+mn-lt"/>
              <a:ea typeface="+mn-ea"/>
              <a:cs typeface="+mn-cs"/>
            </a:rPr>
            <a:t>引き続き、</a:t>
          </a:r>
          <a:r>
            <a:rPr kumimoji="1" lang="ja-JP" altLang="ja-JP" sz="1300" strike="sngStrike" baseline="0">
              <a:solidFill>
                <a:srgbClr val="FF0000"/>
              </a:solidFill>
              <a:effectLst/>
              <a:latin typeface="+mn-lt"/>
              <a:ea typeface="+mn-ea"/>
              <a:cs typeface="+mn-cs"/>
            </a:rPr>
            <a:t>比率が上昇していくことが</a:t>
          </a:r>
          <a:r>
            <a:rPr kumimoji="1" lang="ja-JP" altLang="en-US" sz="1300" strike="sngStrike" baseline="0">
              <a:solidFill>
                <a:srgbClr val="FF0000"/>
              </a:solidFill>
              <a:effectLst/>
              <a:latin typeface="+mn-lt"/>
              <a:ea typeface="+mn-ea"/>
              <a:cs typeface="+mn-cs"/>
            </a:rPr>
            <a:t>見込まれる。</a:t>
          </a:r>
          <a:r>
            <a:rPr kumimoji="1" lang="ja-JP" altLang="en-US" sz="1300">
              <a:solidFill>
                <a:srgbClr val="FF0000"/>
              </a:solidFill>
              <a:effectLst/>
              <a:latin typeface="+mn-lt"/>
              <a:ea typeface="+mn-ea"/>
              <a:cs typeface="+mn-cs"/>
            </a:rPr>
            <a:t>できる限り地方債の新規発行を抑制するなどして、現状の比率を維持するよう</a:t>
          </a:r>
          <a:r>
            <a:rPr kumimoji="1" lang="ja-JP" altLang="ja-JP" sz="1300" strike="sngStrike" baseline="0">
              <a:solidFill>
                <a:srgbClr val="FF0000"/>
              </a:solidFill>
              <a:effectLst/>
              <a:latin typeface="+mn-lt"/>
              <a:ea typeface="+mn-ea"/>
              <a:cs typeface="+mn-cs"/>
            </a:rPr>
            <a:t>今後も公債費等の義務的経費の削減等行政改革を進め、財政の健全化に</a:t>
          </a:r>
          <a:r>
            <a:rPr kumimoji="1" lang="ja-JP" altLang="ja-JP" sz="1300">
              <a:solidFill>
                <a:schemeClr val="dk1"/>
              </a:solidFill>
              <a:effectLst/>
              <a:latin typeface="+mn-lt"/>
              <a:ea typeface="+mn-ea"/>
              <a:cs typeface="+mn-cs"/>
            </a:rPr>
            <a:t>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a:t>
          </a:r>
          <a:r>
            <a:rPr kumimoji="1" lang="ja-JP" altLang="en-US" sz="1300">
              <a:solidFill>
                <a:schemeClr val="tx1"/>
              </a:solidFill>
              <a:latin typeface="ＭＳ Ｐゴシック"/>
            </a:rPr>
            <a:t>人件費の比率</a:t>
          </a:r>
          <a:r>
            <a:rPr kumimoji="1" lang="en-US" altLang="ja-JP" sz="1300">
              <a:solidFill>
                <a:schemeClr val="tx1"/>
              </a:solidFill>
              <a:latin typeface="ＭＳ Ｐゴシック"/>
            </a:rPr>
            <a:t>23.3</a:t>
          </a:r>
          <a:r>
            <a:rPr kumimoji="1" lang="ja-JP" altLang="en-US" sz="1300">
              <a:solidFill>
                <a:schemeClr val="tx1"/>
              </a:solidFill>
              <a:latin typeface="ＭＳ Ｐゴシック"/>
            </a:rPr>
            <a:t>％は類似団体と比較すると</a:t>
          </a:r>
          <a:r>
            <a:rPr kumimoji="1" lang="en-US" altLang="ja-JP" sz="1300">
              <a:solidFill>
                <a:schemeClr val="tx1"/>
              </a:solidFill>
              <a:latin typeface="ＭＳ Ｐゴシック"/>
            </a:rPr>
            <a:t>0.1</a:t>
          </a:r>
          <a:r>
            <a:rPr kumimoji="1" lang="ja-JP" altLang="en-US" sz="1300">
              <a:solidFill>
                <a:schemeClr val="tx1"/>
              </a:solidFill>
              <a:latin typeface="ＭＳ Ｐゴシック"/>
            </a:rPr>
            <a:t>ポイント上回りおおむね同水準である。しかし、保育士、スクールバス運転手、調理師、水道手など直営事業に係る人件費も含まれているため、一般行政職が占める人件費は決して高くない。今後は民間</a:t>
          </a:r>
          <a:r>
            <a:rPr kumimoji="1" lang="ja-JP" altLang="en-US" sz="1300">
              <a:latin typeface="ＭＳ Ｐゴシック"/>
            </a:rPr>
            <a:t>委託など行政サービスの提供方法の差異も十分検討しながら人件費の適正水準を維持しなければならない。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36</xdr:row>
      <xdr:rowOff>163576</xdr:rowOff>
    </xdr:to>
    <xdr:cxnSp macro="">
      <xdr:nvCxnSpPr>
        <xdr:cNvPr id="64" name="直線コネクタ 63"/>
        <xdr:cNvCxnSpPr/>
      </xdr:nvCxnSpPr>
      <xdr:spPr>
        <a:xfrm>
          <a:off x="3987800" y="6308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69850</xdr:rowOff>
    </xdr:to>
    <xdr:cxnSp macro="">
      <xdr:nvCxnSpPr>
        <xdr:cNvPr id="67" name="直線コネクタ 66"/>
        <xdr:cNvCxnSpPr/>
      </xdr:nvCxnSpPr>
      <xdr:spPr>
        <a:xfrm flipV="1">
          <a:off x="3098800" y="63083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69850</xdr:rowOff>
    </xdr:to>
    <xdr:cxnSp macro="">
      <xdr:nvCxnSpPr>
        <xdr:cNvPr id="70" name="直線コネクタ 69"/>
        <xdr:cNvCxnSpPr/>
      </xdr:nvCxnSpPr>
      <xdr:spPr>
        <a:xfrm>
          <a:off x="2209800" y="6317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42418</xdr:rowOff>
    </xdr:to>
    <xdr:cxnSp macro="">
      <xdr:nvCxnSpPr>
        <xdr:cNvPr id="73" name="直線コネクタ 72"/>
        <xdr:cNvCxnSpPr/>
      </xdr:nvCxnSpPr>
      <xdr:spPr>
        <a:xfrm flipV="1">
          <a:off x="1320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90" name="テキスト ボックス 89"/>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物件費</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比率</a:t>
          </a:r>
          <a:r>
            <a:rPr kumimoji="1" lang="en-US" altLang="ja-JP" sz="1300">
              <a:solidFill>
                <a:schemeClr val="tx1"/>
              </a:solidFill>
              <a:effectLst/>
              <a:latin typeface="+mn-lt"/>
              <a:ea typeface="+mn-ea"/>
              <a:cs typeface="+mn-cs"/>
            </a:rPr>
            <a:t>13.7</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は、類似団体と比較すると、</a:t>
          </a:r>
          <a:r>
            <a:rPr kumimoji="1" lang="en-US" altLang="ja-JP" sz="1300">
              <a:solidFill>
                <a:schemeClr val="tx1"/>
              </a:solidFill>
              <a:effectLst/>
              <a:latin typeface="+mn-lt"/>
              <a:ea typeface="+mn-ea"/>
              <a:cs typeface="+mn-cs"/>
            </a:rPr>
            <a:t>0.6</a:t>
          </a:r>
          <a:r>
            <a:rPr kumimoji="1" lang="ja-JP" altLang="en-US" sz="1300">
              <a:solidFill>
                <a:schemeClr val="tx1"/>
              </a:solidFill>
              <a:effectLst/>
              <a:latin typeface="+mn-lt"/>
              <a:ea typeface="+mn-ea"/>
              <a:cs typeface="+mn-cs"/>
            </a:rPr>
            <a:t>ポイント下回っている。</a:t>
          </a:r>
          <a:r>
            <a:rPr kumimoji="1" lang="ja-JP" altLang="ja-JP" sz="1300">
              <a:solidFill>
                <a:schemeClr val="tx1"/>
              </a:solidFill>
              <a:effectLst/>
              <a:latin typeface="+mn-lt"/>
              <a:ea typeface="+mn-ea"/>
              <a:cs typeface="+mn-cs"/>
            </a:rPr>
            <a:t>これは平成</a:t>
          </a:r>
          <a:r>
            <a:rPr kumimoji="1" lang="en-US" altLang="ja-JP" sz="1300">
              <a:solidFill>
                <a:schemeClr val="tx1"/>
              </a:solidFill>
              <a:effectLst/>
              <a:latin typeface="+mn-lt"/>
              <a:ea typeface="+mn-ea"/>
              <a:cs typeface="+mn-cs"/>
            </a:rPr>
            <a:t>17</a:t>
          </a:r>
          <a:r>
            <a:rPr kumimoji="1" lang="ja-JP" altLang="ja-JP" sz="1300">
              <a:solidFill>
                <a:schemeClr val="tx1"/>
              </a:solidFill>
              <a:effectLst/>
              <a:latin typeface="+mn-lt"/>
              <a:ea typeface="+mn-ea"/>
              <a:cs typeface="+mn-cs"/>
            </a:rPr>
            <a:t>年度から平成</a:t>
          </a:r>
          <a:r>
            <a:rPr kumimoji="1" lang="en-US" altLang="ja-JP" sz="1300">
              <a:solidFill>
                <a:schemeClr val="tx1"/>
              </a:solidFill>
              <a:effectLst/>
              <a:latin typeface="+mn-lt"/>
              <a:ea typeface="+mn-ea"/>
              <a:cs typeface="+mn-cs"/>
            </a:rPr>
            <a:t>21</a:t>
          </a:r>
          <a:r>
            <a:rPr kumimoji="1" lang="ja-JP" altLang="ja-JP" sz="1300">
              <a:solidFill>
                <a:schemeClr val="tx1"/>
              </a:solidFill>
              <a:effectLst/>
              <a:latin typeface="+mn-lt"/>
              <a:ea typeface="+mn-ea"/>
              <a:cs typeface="+mn-cs"/>
            </a:rPr>
            <a:t>年度にかけて実施した集中改革プランによる行政改革、物件費等経常経費の</a:t>
          </a:r>
          <a:r>
            <a:rPr kumimoji="1" lang="ja-JP" altLang="ja-JP" sz="1300">
              <a:solidFill>
                <a:schemeClr val="dk1"/>
              </a:solidFill>
              <a:effectLst/>
              <a:latin typeface="+mn-lt"/>
              <a:ea typeface="+mn-ea"/>
              <a:cs typeface="+mn-cs"/>
            </a:rPr>
            <a:t>節減による成果である。今後も物件費が過大にならないよう注意を払いながら適正な物件費予算の配分に努める。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142240</xdr:rowOff>
    </xdr:to>
    <xdr:cxnSp macro="">
      <xdr:nvCxnSpPr>
        <xdr:cNvPr id="125" name="直線コネクタ 124"/>
        <xdr:cNvCxnSpPr/>
      </xdr:nvCxnSpPr>
      <xdr:spPr>
        <a:xfrm>
          <a:off x="15671800" y="2778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35560</xdr:rowOff>
    </xdr:to>
    <xdr:cxnSp macro="">
      <xdr:nvCxnSpPr>
        <xdr:cNvPr id="128" name="直線コネクタ 127"/>
        <xdr:cNvCxnSpPr/>
      </xdr:nvCxnSpPr>
      <xdr:spPr>
        <a:xfrm>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27940</xdr:rowOff>
    </xdr:to>
    <xdr:cxnSp macro="">
      <xdr:nvCxnSpPr>
        <xdr:cNvPr id="131" name="直線コネクタ 130"/>
        <xdr:cNvCxnSpPr/>
      </xdr:nvCxnSpPr>
      <xdr:spPr>
        <a:xfrm>
          <a:off x="13893800" y="266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92710</xdr:rowOff>
    </xdr:to>
    <xdr:cxnSp macro="">
      <xdr:nvCxnSpPr>
        <xdr:cNvPr id="134" name="直線コネクタ 133"/>
        <xdr:cNvCxnSpPr/>
      </xdr:nvCxnSpPr>
      <xdr:spPr>
        <a:xfrm>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n-lt"/>
              <a:ea typeface="+mn-ea"/>
              <a:cs typeface="+mn-cs"/>
            </a:rPr>
            <a:t>年度</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扶助費</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比率</a:t>
          </a:r>
          <a:r>
            <a:rPr kumimoji="1" lang="en-US" altLang="ja-JP" sz="1300">
              <a:solidFill>
                <a:schemeClr val="tx1"/>
              </a:solidFill>
              <a:effectLst/>
              <a:latin typeface="+mn-lt"/>
              <a:ea typeface="+mn-ea"/>
              <a:cs typeface="+mn-cs"/>
            </a:rPr>
            <a:t>3.2</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は</a:t>
          </a:r>
          <a:r>
            <a:rPr kumimoji="1" lang="ja-JP" altLang="ja-JP" sz="1300">
              <a:solidFill>
                <a:schemeClr val="tx1"/>
              </a:solidFill>
              <a:effectLst/>
              <a:latin typeface="+mn-lt"/>
              <a:ea typeface="+mn-ea"/>
              <a:cs typeface="+mn-cs"/>
            </a:rPr>
            <a:t>類似団体と比較</a:t>
          </a:r>
          <a:r>
            <a:rPr kumimoji="1" lang="ja-JP" altLang="en-US" sz="1300">
              <a:solidFill>
                <a:schemeClr val="tx1"/>
              </a:solidFill>
              <a:effectLst/>
              <a:latin typeface="+mn-lt"/>
              <a:ea typeface="+mn-ea"/>
              <a:cs typeface="+mn-cs"/>
            </a:rPr>
            <a:t>すると</a:t>
          </a:r>
          <a:r>
            <a:rPr kumimoji="1" lang="en-US" altLang="ja-JP" sz="1300">
              <a:solidFill>
                <a:schemeClr val="tx1"/>
              </a:solidFill>
              <a:effectLst/>
              <a:latin typeface="+mn-lt"/>
              <a:ea typeface="+mn-ea"/>
              <a:cs typeface="+mn-cs"/>
            </a:rPr>
            <a:t>0.4</a:t>
          </a:r>
          <a:r>
            <a:rPr kumimoji="1" lang="ja-JP" altLang="ja-JP" sz="1300">
              <a:solidFill>
                <a:schemeClr val="tx1"/>
              </a:solidFill>
              <a:effectLst/>
              <a:latin typeface="+mn-lt"/>
              <a:ea typeface="+mn-ea"/>
              <a:cs typeface="+mn-cs"/>
            </a:rPr>
            <a:t>ポイント上回っている。</a:t>
          </a:r>
          <a:r>
            <a:rPr kumimoji="1" lang="ja-JP" altLang="en-US" sz="1300">
              <a:solidFill>
                <a:schemeClr val="tx1"/>
              </a:solidFill>
              <a:effectLst/>
              <a:latin typeface="+mn-lt"/>
              <a:ea typeface="+mn-ea"/>
              <a:cs typeface="+mn-cs"/>
            </a:rPr>
            <a:t>平成</a:t>
          </a:r>
          <a:r>
            <a:rPr kumimoji="1" lang="en-US" altLang="ja-JP" sz="1300">
              <a:solidFill>
                <a:schemeClr val="tx1"/>
              </a:solidFill>
              <a:effectLst/>
              <a:latin typeface="+mn-lt"/>
              <a:ea typeface="+mn-ea"/>
              <a:cs typeface="+mn-cs"/>
            </a:rPr>
            <a:t>27</a:t>
          </a:r>
          <a:r>
            <a:rPr kumimoji="1" lang="ja-JP" altLang="en-US" sz="1300">
              <a:solidFill>
                <a:schemeClr val="tx1"/>
              </a:solidFill>
              <a:effectLst/>
              <a:latin typeface="+mn-lt"/>
              <a:ea typeface="+mn-ea"/>
              <a:cs typeface="+mn-cs"/>
            </a:rPr>
            <a:t>年度と比較すると</a:t>
          </a:r>
          <a:r>
            <a:rPr kumimoji="1" lang="en-US" altLang="ja-JP" sz="1300">
              <a:solidFill>
                <a:schemeClr val="tx1"/>
              </a:solidFill>
              <a:effectLst/>
              <a:latin typeface="+mn-lt"/>
              <a:ea typeface="+mn-ea"/>
              <a:cs typeface="+mn-cs"/>
            </a:rPr>
            <a:t>0.2</a:t>
          </a:r>
          <a:r>
            <a:rPr kumimoji="1" lang="ja-JP" altLang="en-US" sz="1300">
              <a:solidFill>
                <a:schemeClr val="tx1"/>
              </a:solidFill>
              <a:effectLst/>
              <a:latin typeface="+mn-lt"/>
              <a:ea typeface="+mn-ea"/>
              <a:cs typeface="+mn-cs"/>
            </a:rPr>
            <a:t>ポイント下がっているが、</a:t>
          </a:r>
          <a:r>
            <a:rPr kumimoji="1" lang="ja-JP" altLang="ja-JP" sz="1300">
              <a:solidFill>
                <a:schemeClr val="tx1"/>
              </a:solidFill>
              <a:effectLst/>
              <a:latin typeface="+mn-lt"/>
              <a:ea typeface="+mn-ea"/>
              <a:cs typeface="+mn-cs"/>
            </a:rPr>
            <a:t>今後</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扶助費は伸びが予想されているため、比率には</a:t>
          </a:r>
          <a:r>
            <a:rPr kumimoji="1" lang="ja-JP" altLang="ja-JP" sz="1300">
              <a:solidFill>
                <a:schemeClr val="dk1"/>
              </a:solidFill>
              <a:effectLst/>
              <a:latin typeface="+mn-lt"/>
              <a:ea typeface="+mn-ea"/>
              <a:cs typeface="+mn-cs"/>
            </a:rPr>
            <a:t>上昇傾向が見られるようになってくると考えられる</a:t>
          </a:r>
          <a:r>
            <a:rPr kumimoji="1" lang="en-US"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7" name="直線コネクタ 186"/>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151493</xdr:rowOff>
    </xdr:to>
    <xdr:cxnSp macro="">
      <xdr:nvCxnSpPr>
        <xdr:cNvPr id="190" name="直線コネクタ 189"/>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151493</xdr:rowOff>
    </xdr:to>
    <xdr:cxnSp macro="">
      <xdr:nvCxnSpPr>
        <xdr:cNvPr id="193" name="直線コネクタ 192"/>
        <xdr:cNvCxnSpPr/>
      </xdr:nvCxnSpPr>
      <xdr:spPr>
        <a:xfrm>
          <a:off x="2209800" y="9434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4535</xdr:rowOff>
    </xdr:to>
    <xdr:cxnSp macro="">
      <xdr:nvCxnSpPr>
        <xdr:cNvPr id="196" name="直線コネクタ 195"/>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1" name="テキスト ボックス 210"/>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tx1"/>
              </a:solidFill>
              <a:effectLst/>
              <a:latin typeface="+mn-lt"/>
              <a:ea typeface="+mn-ea"/>
              <a:cs typeface="+mn-cs"/>
            </a:rPr>
            <a:t>年度</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その他</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比率</a:t>
          </a:r>
          <a:r>
            <a:rPr kumimoji="1" lang="en-US" altLang="ja-JP" sz="1300">
              <a:solidFill>
                <a:schemeClr val="tx1"/>
              </a:solidFill>
              <a:effectLst/>
              <a:latin typeface="+mn-lt"/>
              <a:ea typeface="+mn-ea"/>
              <a:cs typeface="+mn-cs"/>
            </a:rPr>
            <a:t>12.3</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は、類似団体と比較すると、</a:t>
          </a:r>
          <a:r>
            <a:rPr kumimoji="1" lang="en-US" altLang="ja-JP" sz="1300">
              <a:solidFill>
                <a:schemeClr val="tx1"/>
              </a:solidFill>
              <a:effectLst/>
              <a:latin typeface="+mn-lt"/>
              <a:ea typeface="+mn-ea"/>
              <a:cs typeface="+mn-cs"/>
            </a:rPr>
            <a:t>1.3</a:t>
          </a:r>
          <a:r>
            <a:rPr kumimoji="1" lang="ja-JP" altLang="en-US" sz="1300">
              <a:solidFill>
                <a:schemeClr val="tx1"/>
              </a:solidFill>
              <a:effectLst/>
              <a:latin typeface="+mn-lt"/>
              <a:ea typeface="+mn-ea"/>
              <a:cs typeface="+mn-cs"/>
            </a:rPr>
            <a:t>ポイント上回っている。その他の主な構成は</a:t>
          </a:r>
          <a:r>
            <a:rPr kumimoji="1" lang="ja-JP" altLang="ja-JP" sz="1300">
              <a:solidFill>
                <a:schemeClr val="tx1"/>
              </a:solidFill>
              <a:effectLst/>
              <a:latin typeface="+mn-lt"/>
              <a:ea typeface="+mn-ea"/>
              <a:cs typeface="+mn-cs"/>
            </a:rPr>
            <a:t>繰出金</a:t>
          </a:r>
          <a:r>
            <a:rPr kumimoji="1" lang="ja-JP" altLang="en-US" sz="1300">
              <a:solidFill>
                <a:schemeClr val="tx1"/>
              </a:solidFill>
              <a:effectLst/>
              <a:latin typeface="+mn-lt"/>
              <a:ea typeface="+mn-ea"/>
              <a:cs typeface="+mn-cs"/>
            </a:rPr>
            <a:t>であ</a:t>
          </a:r>
          <a:r>
            <a:rPr kumimoji="1" lang="ja-JP" altLang="ja-JP" sz="1300">
              <a:solidFill>
                <a:schemeClr val="tx1"/>
              </a:solidFill>
              <a:effectLst/>
              <a:latin typeface="+mn-lt"/>
              <a:ea typeface="+mn-ea"/>
              <a:cs typeface="+mn-cs"/>
            </a:rPr>
            <a:t>るが、本村の特別会計</a:t>
          </a:r>
          <a:r>
            <a:rPr kumimoji="1" lang="en-US" altLang="ja-JP" sz="1300">
              <a:solidFill>
                <a:schemeClr val="tx1"/>
              </a:solidFill>
              <a:effectLst/>
              <a:latin typeface="+mn-lt"/>
              <a:ea typeface="+mn-ea"/>
              <a:cs typeface="+mn-cs"/>
            </a:rPr>
            <a:t>8</a:t>
          </a:r>
          <a:r>
            <a:rPr kumimoji="1" lang="ja-JP" altLang="ja-JP" sz="1300">
              <a:solidFill>
                <a:schemeClr val="tx1"/>
              </a:solidFill>
              <a:effectLst/>
              <a:latin typeface="+mn-lt"/>
              <a:ea typeface="+mn-ea"/>
              <a:cs typeface="+mn-cs"/>
            </a:rPr>
            <a:t>会計において、資金不足に陥ったものはなく</a:t>
          </a:r>
          <a:r>
            <a:rPr kumimoji="1" lang="ja-JP" altLang="ja-JP" sz="1300">
              <a:solidFill>
                <a:schemeClr val="dk1"/>
              </a:solidFill>
              <a:effectLst/>
              <a:latin typeface="+mn-lt"/>
              <a:ea typeface="+mn-ea"/>
              <a:cs typeface="+mn-cs"/>
            </a:rPr>
            <a:t>、簡易水道事業会計及び下水道事業</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127000</xdr:rowOff>
    </xdr:to>
    <xdr:cxnSp macro="">
      <xdr:nvCxnSpPr>
        <xdr:cNvPr id="245" name="直線コネクタ 244"/>
        <xdr:cNvCxnSpPr/>
      </xdr:nvCxnSpPr>
      <xdr:spPr>
        <a:xfrm flipV="1">
          <a:off x="15671800" y="9719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127000</xdr:rowOff>
    </xdr:to>
    <xdr:cxnSp macro="">
      <xdr:nvCxnSpPr>
        <xdr:cNvPr id="248" name="直線コネクタ 247"/>
        <xdr:cNvCxnSpPr/>
      </xdr:nvCxnSpPr>
      <xdr:spPr>
        <a:xfrm>
          <a:off x="14782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85852</xdr:rowOff>
    </xdr:to>
    <xdr:cxnSp macro="">
      <xdr:nvCxnSpPr>
        <xdr:cNvPr id="251" name="直線コネクタ 250"/>
        <xdr:cNvCxnSpPr/>
      </xdr:nvCxnSpPr>
      <xdr:spPr>
        <a:xfrm flipV="1">
          <a:off x="13893800" y="9682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85852</xdr:rowOff>
    </xdr:to>
    <xdr:cxnSp macro="">
      <xdr:nvCxnSpPr>
        <xdr:cNvPr id="254" name="直線コネクタ 253"/>
        <xdr:cNvCxnSpPr/>
      </xdr:nvCxnSpPr>
      <xdr:spPr>
        <a:xfrm>
          <a:off x="13004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39133</xdr:rowOff>
    </xdr:from>
    <xdr:ext cx="762000" cy="259045"/>
    <xdr:sp macro="" textlink="">
      <xdr:nvSpPr>
        <xdr:cNvPr id="265"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6" name="円/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67" name="テキスト ボックス 266"/>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8" name="円/楕円 26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69" name="テキスト ボックス 26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70" name="円/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2" name="円/楕円 271"/>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112285</xdr:rowOff>
    </xdr:from>
    <xdr:ext cx="762000" cy="259045"/>
    <xdr:sp macro="" textlink="">
      <xdr:nvSpPr>
        <xdr:cNvPr id="273" name="テキスト ボックス 272"/>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tx1"/>
              </a:solidFill>
              <a:effectLst/>
              <a:latin typeface="+mn-lt"/>
              <a:ea typeface="+mn-ea"/>
              <a:cs typeface="+mn-cs"/>
            </a:rPr>
            <a:t>年度</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補助費等</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比率</a:t>
          </a:r>
          <a:r>
            <a:rPr kumimoji="1" lang="en-US" altLang="ja-JP" sz="1300">
              <a:solidFill>
                <a:schemeClr val="tx1"/>
              </a:solidFill>
              <a:effectLst/>
              <a:latin typeface="+mn-lt"/>
              <a:ea typeface="+mn-ea"/>
              <a:cs typeface="+mn-cs"/>
            </a:rPr>
            <a:t>10.6</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は類似団体と比較すると、</a:t>
          </a:r>
          <a:r>
            <a:rPr kumimoji="1" lang="en-US" altLang="ja-JP" sz="1300">
              <a:solidFill>
                <a:schemeClr val="tx1"/>
              </a:solidFill>
              <a:effectLst/>
              <a:latin typeface="+mn-lt"/>
              <a:ea typeface="+mn-ea"/>
              <a:cs typeface="+mn-cs"/>
            </a:rPr>
            <a:t>1.5</a:t>
          </a:r>
          <a:r>
            <a:rPr kumimoji="1" lang="ja-JP" altLang="en-US" sz="1300">
              <a:solidFill>
                <a:schemeClr val="tx1"/>
              </a:solidFill>
              <a:effectLst/>
              <a:latin typeface="+mn-lt"/>
              <a:ea typeface="+mn-ea"/>
              <a:cs typeface="+mn-cs"/>
            </a:rPr>
            <a:t>ポイント下回っている</a:t>
          </a:r>
          <a:r>
            <a:rPr kumimoji="1" lang="ja-JP" altLang="ja-JP" sz="1300">
              <a:solidFill>
                <a:schemeClr val="tx1"/>
              </a:solidFill>
              <a:effectLst/>
              <a:latin typeface="+mn-lt"/>
              <a:ea typeface="+mn-ea"/>
              <a:cs typeface="+mn-cs"/>
            </a:rPr>
            <a:t>。今後も、行政評価委員会等第三者機関の意見も聴取しながら、補助金交付事業として適切</a:t>
          </a:r>
          <a:r>
            <a:rPr kumimoji="1" lang="ja-JP" altLang="ja-JP" sz="1300">
              <a:solidFill>
                <a:schemeClr val="dk1"/>
              </a:solidFill>
              <a:effectLst/>
              <a:latin typeface="+mn-lt"/>
              <a:ea typeface="+mn-ea"/>
              <a:cs typeface="+mn-cs"/>
            </a:rPr>
            <a:t>であるか、十分な効果があるかを適正に判断しなければならない。</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40132</xdr:rowOff>
    </xdr:to>
    <xdr:cxnSp macro="">
      <xdr:nvCxnSpPr>
        <xdr:cNvPr id="303" name="直線コネクタ 302"/>
        <xdr:cNvCxnSpPr/>
      </xdr:nvCxnSpPr>
      <xdr:spPr>
        <a:xfrm>
          <a:off x="15671800" y="61391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3556</xdr:rowOff>
    </xdr:to>
    <xdr:cxnSp macro="">
      <xdr:nvCxnSpPr>
        <xdr:cNvPr id="306" name="直線コネクタ 305"/>
        <xdr:cNvCxnSpPr/>
      </xdr:nvCxnSpPr>
      <xdr:spPr>
        <a:xfrm flipV="1">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36</xdr:row>
      <xdr:rowOff>3556</xdr:rowOff>
    </xdr:to>
    <xdr:cxnSp macro="">
      <xdr:nvCxnSpPr>
        <xdr:cNvPr id="309" name="直線コネクタ 308"/>
        <xdr:cNvCxnSpPr/>
      </xdr:nvCxnSpPr>
      <xdr:spPr>
        <a:xfrm>
          <a:off x="13893800" y="61026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101854</xdr:rowOff>
    </xdr:to>
    <xdr:cxnSp macro="">
      <xdr:nvCxnSpPr>
        <xdr:cNvPr id="312" name="直線コネクタ 311"/>
        <xdr:cNvCxnSpPr/>
      </xdr:nvCxnSpPr>
      <xdr:spPr>
        <a:xfrm>
          <a:off x="13004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2" name="円/楕円 321"/>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3"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6" name="円/楕円 32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7" name="テキスト ボックス 32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8" name="円/楕円 327"/>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9" name="テキスト ボックス 328"/>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0" name="円/楕円 329"/>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1" name="テキスト ボックス 330"/>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solidFill>
                <a:schemeClr val="tx1"/>
              </a:solidFill>
              <a:latin typeface="ＭＳ Ｐゴシック"/>
            </a:rPr>
            <a:t>年度の公債費の比率</a:t>
          </a:r>
          <a:r>
            <a:rPr kumimoji="1" lang="en-US" altLang="ja-JP" sz="1300">
              <a:solidFill>
                <a:schemeClr val="tx1"/>
              </a:solidFill>
              <a:latin typeface="ＭＳ Ｐゴシック"/>
            </a:rPr>
            <a:t>16.6</a:t>
          </a:r>
          <a:r>
            <a:rPr kumimoji="1" lang="ja-JP" altLang="en-US" sz="1300">
              <a:solidFill>
                <a:schemeClr val="tx1"/>
              </a:solidFill>
              <a:latin typeface="ＭＳ Ｐゴシック"/>
            </a:rPr>
            <a:t>％は類似団体と比較すると、</a:t>
          </a:r>
          <a:r>
            <a:rPr kumimoji="1" lang="en-US" altLang="ja-JP" sz="1300">
              <a:solidFill>
                <a:schemeClr val="tx1"/>
              </a:solidFill>
              <a:latin typeface="ＭＳ Ｐゴシック"/>
            </a:rPr>
            <a:t>1.2</a:t>
          </a:r>
          <a:r>
            <a:rPr kumimoji="1" lang="ja-JP" altLang="en-US" sz="1300">
              <a:solidFill>
                <a:schemeClr val="tx1"/>
              </a:solidFill>
              <a:latin typeface="ＭＳ Ｐゴシック"/>
            </a:rPr>
            <a:t>ポイント下回っている。これまでに生活環境・教育施設・観光施設等の整備がほぼ終了し、償還のピークを経過していることから例年</a:t>
          </a:r>
          <a:r>
            <a:rPr kumimoji="1" lang="ja-JP" altLang="en-US" sz="1300">
              <a:latin typeface="ＭＳ Ｐゴシック"/>
            </a:rPr>
            <a:t>減少傾向にある。しかしながら、平成</a:t>
          </a:r>
          <a:r>
            <a:rPr kumimoji="1" lang="en-US" altLang="ja-JP" sz="1300">
              <a:latin typeface="ＭＳ Ｐゴシック"/>
            </a:rPr>
            <a:t>29</a:t>
          </a:r>
          <a:r>
            <a:rPr kumimoji="1" lang="ja-JP" altLang="en-US" sz="1300">
              <a:latin typeface="ＭＳ Ｐゴシック"/>
            </a:rPr>
            <a:t>年度に新規発行額を増しており、今後は比率が上昇していくことが見込まれる。適債事業に留意しながら公債費負担が急激に増加しないよう計画的な社会資本整備を心がける必要がある。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127000</xdr:rowOff>
    </xdr:to>
    <xdr:cxnSp macro="">
      <xdr:nvCxnSpPr>
        <xdr:cNvPr id="363" name="直線コネクタ 362"/>
        <xdr:cNvCxnSpPr/>
      </xdr:nvCxnSpPr>
      <xdr:spPr>
        <a:xfrm flipV="1">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43180</xdr:rowOff>
    </xdr:to>
    <xdr:cxnSp macro="">
      <xdr:nvCxnSpPr>
        <xdr:cNvPr id="366" name="直線コネクタ 365"/>
        <xdr:cNvCxnSpPr/>
      </xdr:nvCxnSpPr>
      <xdr:spPr>
        <a:xfrm flipV="1">
          <a:off x="3098800" y="13157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43180</xdr:rowOff>
    </xdr:from>
    <xdr:to>
      <xdr:col>4</xdr:col>
      <xdr:colOff>346075</xdr:colOff>
      <xdr:row>77</xdr:row>
      <xdr:rowOff>43180</xdr:rowOff>
    </xdr:to>
    <xdr:cxnSp macro="">
      <xdr:nvCxnSpPr>
        <xdr:cNvPr id="369" name="直線コネクタ 368"/>
        <xdr:cNvCxnSpPr/>
      </xdr:nvCxnSpPr>
      <xdr:spPr>
        <a:xfrm>
          <a:off x="2209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43180</xdr:rowOff>
    </xdr:from>
    <xdr:to>
      <xdr:col>3</xdr:col>
      <xdr:colOff>142875</xdr:colOff>
      <xdr:row>77</xdr:row>
      <xdr:rowOff>46989</xdr:rowOff>
    </xdr:to>
    <xdr:cxnSp macro="">
      <xdr:nvCxnSpPr>
        <xdr:cNvPr id="372" name="直線コネクタ 371"/>
        <xdr:cNvCxnSpPr/>
      </xdr:nvCxnSpPr>
      <xdr:spPr>
        <a:xfrm flipV="1">
          <a:off x="1320800" y="1324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2" name="円/楕円 38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83"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4" name="円/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163830</xdr:rowOff>
    </xdr:from>
    <xdr:to>
      <xdr:col>4</xdr:col>
      <xdr:colOff>396875</xdr:colOff>
      <xdr:row>77</xdr:row>
      <xdr:rowOff>93980</xdr:rowOff>
    </xdr:to>
    <xdr:sp macro="" textlink="">
      <xdr:nvSpPr>
        <xdr:cNvPr id="386" name="円/楕円 385"/>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78757</xdr:rowOff>
    </xdr:from>
    <xdr:ext cx="762000" cy="259045"/>
    <xdr:sp macro="" textlink="">
      <xdr:nvSpPr>
        <xdr:cNvPr id="387" name="テキスト ボックス 386"/>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163830</xdr:rowOff>
    </xdr:from>
    <xdr:to>
      <xdr:col>3</xdr:col>
      <xdr:colOff>193675</xdr:colOff>
      <xdr:row>77</xdr:row>
      <xdr:rowOff>93980</xdr:rowOff>
    </xdr:to>
    <xdr:sp macro="" textlink="">
      <xdr:nvSpPr>
        <xdr:cNvPr id="388" name="円/楕円 387"/>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78757</xdr:rowOff>
    </xdr:from>
    <xdr:ext cx="762000" cy="259045"/>
    <xdr:sp macro="" textlink="">
      <xdr:nvSpPr>
        <xdr:cNvPr id="389" name="テキスト ボックス 388"/>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0" name="円/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91" name="テキスト ボックス 390"/>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公債費以外</a:t>
          </a:r>
          <a:r>
            <a:rPr kumimoji="1" lang="ja-JP" altLang="en-US" sz="1300">
              <a:solidFill>
                <a:schemeClr val="tx1"/>
              </a:solidFill>
              <a:effectLst/>
              <a:latin typeface="+mn-lt"/>
              <a:ea typeface="+mn-ea"/>
              <a:cs typeface="+mn-cs"/>
            </a:rPr>
            <a:t>の</a:t>
          </a:r>
          <a:r>
            <a:rPr kumimoji="1" lang="ja-JP" altLang="ja-JP" sz="1300">
              <a:solidFill>
                <a:schemeClr val="tx1"/>
              </a:solidFill>
              <a:effectLst/>
              <a:latin typeface="+mn-lt"/>
              <a:ea typeface="+mn-ea"/>
              <a:cs typeface="+mn-cs"/>
            </a:rPr>
            <a:t>比率</a:t>
          </a:r>
          <a:r>
            <a:rPr kumimoji="1" lang="en-US" altLang="ja-JP" sz="1300">
              <a:solidFill>
                <a:schemeClr val="tx1"/>
              </a:solidFill>
              <a:effectLst/>
              <a:latin typeface="+mn-lt"/>
              <a:ea typeface="+mn-ea"/>
              <a:cs typeface="+mn-cs"/>
            </a:rPr>
            <a:t>63.1</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は類似団体と比較すると、</a:t>
          </a:r>
          <a:r>
            <a:rPr kumimoji="1" lang="en-US" altLang="ja-JP" sz="1300">
              <a:solidFill>
                <a:schemeClr val="tx1"/>
              </a:solidFill>
              <a:effectLst/>
              <a:latin typeface="+mn-lt"/>
              <a:ea typeface="+mn-ea"/>
              <a:cs typeface="+mn-cs"/>
            </a:rPr>
            <a:t>0.3</a:t>
          </a:r>
          <a:r>
            <a:rPr kumimoji="1" lang="ja-JP" altLang="en-US" sz="1300">
              <a:solidFill>
                <a:schemeClr val="tx1"/>
              </a:solidFill>
              <a:effectLst/>
              <a:latin typeface="+mn-lt"/>
              <a:ea typeface="+mn-ea"/>
              <a:cs typeface="+mn-cs"/>
            </a:rPr>
            <a:t>ポイント下回っている</a:t>
          </a:r>
          <a:r>
            <a:rPr kumimoji="1" lang="ja-JP" altLang="ja-JP" sz="1300">
              <a:solidFill>
                <a:schemeClr val="tx1"/>
              </a:solidFill>
              <a:effectLst/>
              <a:latin typeface="+mn-lt"/>
              <a:ea typeface="+mn-ea"/>
              <a:cs typeface="+mn-cs"/>
            </a:rPr>
            <a:t>。人件費、扶助費</a:t>
          </a:r>
          <a:r>
            <a:rPr kumimoji="1" lang="ja-JP" altLang="en-US" sz="1300">
              <a:solidFill>
                <a:schemeClr val="tx1"/>
              </a:solidFill>
              <a:effectLst/>
              <a:latin typeface="+mn-lt"/>
              <a:ea typeface="+mn-ea"/>
              <a:cs typeface="+mn-cs"/>
            </a:rPr>
            <a:t>等</a:t>
          </a:r>
          <a:r>
            <a:rPr kumimoji="1" lang="ja-JP" altLang="ja-JP" sz="1300">
              <a:solidFill>
                <a:schemeClr val="tx1"/>
              </a:solidFill>
              <a:effectLst/>
              <a:latin typeface="+mn-lt"/>
              <a:ea typeface="+mn-ea"/>
              <a:cs typeface="+mn-cs"/>
            </a:rPr>
            <a:t>については同水準だが、補助費</a:t>
          </a:r>
          <a:r>
            <a:rPr kumimoji="1" lang="ja-JP" altLang="en-US" sz="1300">
              <a:solidFill>
                <a:schemeClr val="tx1"/>
              </a:solidFill>
              <a:effectLst/>
              <a:latin typeface="+mn-lt"/>
              <a:ea typeface="+mn-ea"/>
              <a:cs typeface="+mn-cs"/>
            </a:rPr>
            <a:t>等</a:t>
          </a:r>
          <a:r>
            <a:rPr kumimoji="1" lang="ja-JP" altLang="en-US" sz="1300" strike="noStrike" baseline="0">
              <a:solidFill>
                <a:schemeClr val="tx1"/>
              </a:solidFill>
              <a:effectLst/>
              <a:latin typeface="+mn-lt"/>
              <a:ea typeface="+mn-ea"/>
              <a:cs typeface="+mn-cs"/>
            </a:rPr>
            <a:t>が</a:t>
          </a:r>
          <a:r>
            <a:rPr kumimoji="1" lang="en-US" altLang="ja-JP" sz="1300">
              <a:solidFill>
                <a:schemeClr val="tx1"/>
              </a:solidFill>
              <a:effectLst/>
              <a:latin typeface="+mn-lt"/>
              <a:ea typeface="+mn-ea"/>
              <a:cs typeface="+mn-cs"/>
            </a:rPr>
            <a:t>1.5</a:t>
          </a:r>
          <a:r>
            <a:rPr kumimoji="1" lang="ja-JP" altLang="en-US" sz="1300">
              <a:solidFill>
                <a:schemeClr val="tx1"/>
              </a:solidFill>
              <a:effectLst/>
              <a:latin typeface="+mn-lt"/>
              <a:ea typeface="+mn-ea"/>
              <a:cs typeface="+mn-cs"/>
            </a:rPr>
            <a:t>ポイント下回ったことが主な要因である。</a:t>
          </a:r>
          <a:r>
            <a:rPr kumimoji="1" lang="ja-JP" altLang="ja-JP" sz="1300">
              <a:solidFill>
                <a:schemeClr val="tx1"/>
              </a:solidFill>
              <a:effectLst/>
              <a:latin typeface="+mn-lt"/>
              <a:ea typeface="+mn-ea"/>
              <a:cs typeface="+mn-cs"/>
            </a:rPr>
            <a:t>総括的に集中改革プランによる行政改革、物件費等経常経費の節減による継続成果が非常に大きいといえる。</a:t>
          </a:r>
          <a:endParaRPr lang="ja-JP" altLang="ja-JP" sz="13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74749</xdr:rowOff>
    </xdr:from>
    <xdr:to>
      <xdr:col>24</xdr:col>
      <xdr:colOff>31750</xdr:colOff>
      <xdr:row>77</xdr:row>
      <xdr:rowOff>7801</xdr:rowOff>
    </xdr:to>
    <xdr:cxnSp macro="">
      <xdr:nvCxnSpPr>
        <xdr:cNvPr id="426" name="直線コネクタ 425"/>
        <xdr:cNvCxnSpPr/>
      </xdr:nvCxnSpPr>
      <xdr:spPr>
        <a:xfrm>
          <a:off x="15671800" y="13104949"/>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74749</xdr:rowOff>
    </xdr:from>
    <xdr:to>
      <xdr:col>22</xdr:col>
      <xdr:colOff>565150</xdr:colOff>
      <xdr:row>76</xdr:row>
      <xdr:rowOff>140063</xdr:rowOff>
    </xdr:to>
    <xdr:cxnSp macro="">
      <xdr:nvCxnSpPr>
        <xdr:cNvPr id="429" name="直線コネクタ 428"/>
        <xdr:cNvCxnSpPr/>
      </xdr:nvCxnSpPr>
      <xdr:spPr>
        <a:xfrm flipV="1">
          <a:off x="14782800" y="13104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118835</xdr:rowOff>
    </xdr:from>
    <xdr:to>
      <xdr:col>21</xdr:col>
      <xdr:colOff>361950</xdr:colOff>
      <xdr:row>76</xdr:row>
      <xdr:rowOff>140063</xdr:rowOff>
    </xdr:to>
    <xdr:cxnSp macro="">
      <xdr:nvCxnSpPr>
        <xdr:cNvPr id="432" name="直線コネクタ 431"/>
        <xdr:cNvCxnSpPr/>
      </xdr:nvCxnSpPr>
      <xdr:spPr>
        <a:xfrm>
          <a:off x="13893800" y="1297758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118835</xdr:rowOff>
    </xdr:to>
    <xdr:cxnSp macro="">
      <xdr:nvCxnSpPr>
        <xdr:cNvPr id="435" name="直線コネクタ 434"/>
        <xdr:cNvCxnSpPr/>
      </xdr:nvCxnSpPr>
      <xdr:spPr>
        <a:xfrm>
          <a:off x="13004800" y="129743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23949</xdr:rowOff>
    </xdr:from>
    <xdr:to>
      <xdr:col>22</xdr:col>
      <xdr:colOff>615950</xdr:colOff>
      <xdr:row>76</xdr:row>
      <xdr:rowOff>125549</xdr:rowOff>
    </xdr:to>
    <xdr:sp macro="" textlink="">
      <xdr:nvSpPr>
        <xdr:cNvPr id="447" name="円/楕円 446"/>
        <xdr:cNvSpPr/>
      </xdr:nvSpPr>
      <xdr:spPr>
        <a:xfrm>
          <a:off x="15621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135726</xdr:rowOff>
    </xdr:from>
    <xdr:ext cx="736600" cy="259045"/>
    <xdr:sp macro="" textlink="">
      <xdr:nvSpPr>
        <xdr:cNvPr id="448" name="テキスト ボックス 447"/>
        <xdr:cNvSpPr txBox="1"/>
      </xdr:nvSpPr>
      <xdr:spPr>
        <a:xfrm>
          <a:off x="15290800" y="1282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89263</xdr:rowOff>
    </xdr:from>
    <xdr:to>
      <xdr:col>21</xdr:col>
      <xdr:colOff>412750</xdr:colOff>
      <xdr:row>77</xdr:row>
      <xdr:rowOff>19413</xdr:rowOff>
    </xdr:to>
    <xdr:sp macro="" textlink="">
      <xdr:nvSpPr>
        <xdr:cNvPr id="449" name="円/楕円 448"/>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29590</xdr:rowOff>
    </xdr:from>
    <xdr:ext cx="762000" cy="259045"/>
    <xdr:sp macro="" textlink="">
      <xdr:nvSpPr>
        <xdr:cNvPr id="450" name="テキスト ボックス 449"/>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68035</xdr:rowOff>
    </xdr:from>
    <xdr:to>
      <xdr:col>20</xdr:col>
      <xdr:colOff>209550</xdr:colOff>
      <xdr:row>75</xdr:row>
      <xdr:rowOff>169636</xdr:rowOff>
    </xdr:to>
    <xdr:sp macro="" textlink="">
      <xdr:nvSpPr>
        <xdr:cNvPr id="451" name="円/楕円 450"/>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8362</xdr:rowOff>
    </xdr:from>
    <xdr:ext cx="762000" cy="259045"/>
    <xdr:sp macro="" textlink="">
      <xdr:nvSpPr>
        <xdr:cNvPr id="452" name="テキスト ボックス 451"/>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熊本県水上村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24988</xdr:rowOff>
    </xdr:from>
    <xdr:to>
      <xdr:col>4</xdr:col>
      <xdr:colOff>1117600</xdr:colOff>
      <xdr:row>17</xdr:row>
      <xdr:rowOff>26014</xdr:rowOff>
    </xdr:to>
    <xdr:cxnSp macro="">
      <xdr:nvCxnSpPr>
        <xdr:cNvPr id="47" name="直線コネクタ 46"/>
        <xdr:cNvCxnSpPr/>
      </xdr:nvCxnSpPr>
      <xdr:spPr bwMode="auto">
        <a:xfrm>
          <a:off x="5003800" y="2987263"/>
          <a:ext cx="647700" cy="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19200</xdr:rowOff>
    </xdr:from>
    <xdr:to>
      <xdr:col>4</xdr:col>
      <xdr:colOff>469900</xdr:colOff>
      <xdr:row>17</xdr:row>
      <xdr:rowOff>24988</xdr:rowOff>
    </xdr:to>
    <xdr:cxnSp macro="">
      <xdr:nvCxnSpPr>
        <xdr:cNvPr id="50" name="直線コネクタ 49"/>
        <xdr:cNvCxnSpPr/>
      </xdr:nvCxnSpPr>
      <xdr:spPr bwMode="auto">
        <a:xfrm>
          <a:off x="4305300" y="2981475"/>
          <a:ext cx="698500" cy="5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19200</xdr:rowOff>
    </xdr:from>
    <xdr:to>
      <xdr:col>3</xdr:col>
      <xdr:colOff>904875</xdr:colOff>
      <xdr:row>17</xdr:row>
      <xdr:rowOff>30349</xdr:rowOff>
    </xdr:to>
    <xdr:cxnSp macro="">
      <xdr:nvCxnSpPr>
        <xdr:cNvPr id="53" name="直線コネクタ 52"/>
        <xdr:cNvCxnSpPr/>
      </xdr:nvCxnSpPr>
      <xdr:spPr bwMode="auto">
        <a:xfrm flipV="1">
          <a:off x="3606800" y="2981475"/>
          <a:ext cx="698500" cy="11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30349</xdr:rowOff>
    </xdr:from>
    <xdr:to>
      <xdr:col>3</xdr:col>
      <xdr:colOff>206375</xdr:colOff>
      <xdr:row>17</xdr:row>
      <xdr:rowOff>30436</xdr:rowOff>
    </xdr:to>
    <xdr:cxnSp macro="">
      <xdr:nvCxnSpPr>
        <xdr:cNvPr id="56" name="直線コネクタ 55"/>
        <xdr:cNvCxnSpPr/>
      </xdr:nvCxnSpPr>
      <xdr:spPr bwMode="auto">
        <a:xfrm flipV="1">
          <a:off x="2908300" y="2992624"/>
          <a:ext cx="698500" cy="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146664</xdr:rowOff>
    </xdr:from>
    <xdr:to>
      <xdr:col>5</xdr:col>
      <xdr:colOff>34925</xdr:colOff>
      <xdr:row>17</xdr:row>
      <xdr:rowOff>76814</xdr:rowOff>
    </xdr:to>
    <xdr:sp macro="" textlink="">
      <xdr:nvSpPr>
        <xdr:cNvPr id="66" name="円/楕円 65"/>
        <xdr:cNvSpPr/>
      </xdr:nvSpPr>
      <xdr:spPr bwMode="auto">
        <a:xfrm>
          <a:off x="5600700" y="29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118741</xdr:rowOff>
    </xdr:from>
    <xdr:ext cx="762000" cy="259045"/>
    <xdr:sp macro="" textlink="">
      <xdr:nvSpPr>
        <xdr:cNvPr id="67" name="人口1人当たり決算額の推移該当値テキスト130"/>
        <xdr:cNvSpPr txBox="1"/>
      </xdr:nvSpPr>
      <xdr:spPr>
        <a:xfrm>
          <a:off x="5740400" y="29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215,009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145638</xdr:rowOff>
    </xdr:from>
    <xdr:to>
      <xdr:col>4</xdr:col>
      <xdr:colOff>520700</xdr:colOff>
      <xdr:row>17</xdr:row>
      <xdr:rowOff>75788</xdr:rowOff>
    </xdr:to>
    <xdr:sp macro="" textlink="">
      <xdr:nvSpPr>
        <xdr:cNvPr id="68" name="円/楕円 67"/>
        <xdr:cNvSpPr/>
      </xdr:nvSpPr>
      <xdr:spPr bwMode="auto">
        <a:xfrm>
          <a:off x="4953000" y="293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60565</xdr:rowOff>
    </xdr:from>
    <xdr:ext cx="736600" cy="259045"/>
    <xdr:sp macro="" textlink="">
      <xdr:nvSpPr>
        <xdr:cNvPr id="69" name="テキスト ボックス 68"/>
        <xdr:cNvSpPr txBox="1"/>
      </xdr:nvSpPr>
      <xdr:spPr>
        <a:xfrm>
          <a:off x="4622800" y="302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139850</xdr:rowOff>
    </xdr:from>
    <xdr:to>
      <xdr:col>3</xdr:col>
      <xdr:colOff>955675</xdr:colOff>
      <xdr:row>17</xdr:row>
      <xdr:rowOff>70000</xdr:rowOff>
    </xdr:to>
    <xdr:sp macro="" textlink="">
      <xdr:nvSpPr>
        <xdr:cNvPr id="70" name="円/楕円 69"/>
        <xdr:cNvSpPr/>
      </xdr:nvSpPr>
      <xdr:spPr bwMode="auto">
        <a:xfrm>
          <a:off x="4254500" y="293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54777</xdr:rowOff>
    </xdr:from>
    <xdr:ext cx="762000" cy="259045"/>
    <xdr:sp macro="" textlink="">
      <xdr:nvSpPr>
        <xdr:cNvPr id="71" name="テキスト ボックス 70"/>
        <xdr:cNvSpPr txBox="1"/>
      </xdr:nvSpPr>
      <xdr:spPr>
        <a:xfrm>
          <a:off x="3924300" y="30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150999</xdr:rowOff>
    </xdr:from>
    <xdr:to>
      <xdr:col>3</xdr:col>
      <xdr:colOff>257175</xdr:colOff>
      <xdr:row>17</xdr:row>
      <xdr:rowOff>81149</xdr:rowOff>
    </xdr:to>
    <xdr:sp macro="" textlink="">
      <xdr:nvSpPr>
        <xdr:cNvPr id="72" name="円/楕円 71"/>
        <xdr:cNvSpPr/>
      </xdr:nvSpPr>
      <xdr:spPr bwMode="auto">
        <a:xfrm>
          <a:off x="3556000" y="294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65926</xdr:rowOff>
    </xdr:from>
    <xdr:ext cx="762000" cy="259045"/>
    <xdr:sp macro="" textlink="">
      <xdr:nvSpPr>
        <xdr:cNvPr id="73" name="テキスト ボックス 72"/>
        <xdr:cNvSpPr txBox="1"/>
      </xdr:nvSpPr>
      <xdr:spPr>
        <a:xfrm>
          <a:off x="3225800" y="302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151086</xdr:rowOff>
    </xdr:from>
    <xdr:to>
      <xdr:col>2</xdr:col>
      <xdr:colOff>692150</xdr:colOff>
      <xdr:row>17</xdr:row>
      <xdr:rowOff>81236</xdr:rowOff>
    </xdr:to>
    <xdr:sp macro="" textlink="">
      <xdr:nvSpPr>
        <xdr:cNvPr id="74" name="円/楕円 73"/>
        <xdr:cNvSpPr/>
      </xdr:nvSpPr>
      <xdr:spPr bwMode="auto">
        <a:xfrm>
          <a:off x="2857500" y="294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66013</xdr:rowOff>
    </xdr:from>
    <xdr:ext cx="762000" cy="259045"/>
    <xdr:sp macro="" textlink="">
      <xdr:nvSpPr>
        <xdr:cNvPr id="75" name="テキスト ボックス 74"/>
        <xdr:cNvSpPr txBox="1"/>
      </xdr:nvSpPr>
      <xdr:spPr>
        <a:xfrm>
          <a:off x="2527300" y="302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182811</xdr:rowOff>
    </xdr:from>
    <xdr:to>
      <xdr:col>4</xdr:col>
      <xdr:colOff>1117600</xdr:colOff>
      <xdr:row>35</xdr:row>
      <xdr:rowOff>199361</xdr:rowOff>
    </xdr:to>
    <xdr:cxnSp macro="">
      <xdr:nvCxnSpPr>
        <xdr:cNvPr id="106" name="直線コネクタ 105"/>
        <xdr:cNvCxnSpPr/>
      </xdr:nvCxnSpPr>
      <xdr:spPr bwMode="auto">
        <a:xfrm>
          <a:off x="5003800" y="6793161"/>
          <a:ext cx="647700" cy="1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184139</xdr:rowOff>
    </xdr:from>
    <xdr:ext cx="762000" cy="259045"/>
    <xdr:sp macro="" textlink="">
      <xdr:nvSpPr>
        <xdr:cNvPr id="107" name="人口1人当たり決算額の推移平均値テキスト445"/>
        <xdr:cNvSpPr txBox="1"/>
      </xdr:nvSpPr>
      <xdr:spPr>
        <a:xfrm>
          <a:off x="5740400" y="6794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153870</xdr:rowOff>
    </xdr:from>
    <xdr:to>
      <xdr:col>4</xdr:col>
      <xdr:colOff>469900</xdr:colOff>
      <xdr:row>35</xdr:row>
      <xdr:rowOff>182811</xdr:rowOff>
    </xdr:to>
    <xdr:cxnSp macro="">
      <xdr:nvCxnSpPr>
        <xdr:cNvPr id="109" name="直線コネクタ 108"/>
        <xdr:cNvCxnSpPr/>
      </xdr:nvCxnSpPr>
      <xdr:spPr bwMode="auto">
        <a:xfrm>
          <a:off x="4305300" y="6764220"/>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153870</xdr:rowOff>
    </xdr:from>
    <xdr:to>
      <xdr:col>3</xdr:col>
      <xdr:colOff>904875</xdr:colOff>
      <xdr:row>35</xdr:row>
      <xdr:rowOff>158469</xdr:rowOff>
    </xdr:to>
    <xdr:cxnSp macro="">
      <xdr:nvCxnSpPr>
        <xdr:cNvPr id="112" name="直線コネクタ 111"/>
        <xdr:cNvCxnSpPr/>
      </xdr:nvCxnSpPr>
      <xdr:spPr bwMode="auto">
        <a:xfrm flipV="1">
          <a:off x="3606800" y="6764220"/>
          <a:ext cx="698500" cy="4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114126</xdr:rowOff>
    </xdr:from>
    <xdr:to>
      <xdr:col>3</xdr:col>
      <xdr:colOff>206375</xdr:colOff>
      <xdr:row>35</xdr:row>
      <xdr:rowOff>158469</xdr:rowOff>
    </xdr:to>
    <xdr:cxnSp macro="">
      <xdr:nvCxnSpPr>
        <xdr:cNvPr id="115" name="直線コネクタ 114"/>
        <xdr:cNvCxnSpPr/>
      </xdr:nvCxnSpPr>
      <xdr:spPr bwMode="auto">
        <a:xfrm>
          <a:off x="2908300" y="6724476"/>
          <a:ext cx="698500" cy="4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148561</xdr:rowOff>
    </xdr:from>
    <xdr:to>
      <xdr:col>5</xdr:col>
      <xdr:colOff>34925</xdr:colOff>
      <xdr:row>35</xdr:row>
      <xdr:rowOff>250161</xdr:rowOff>
    </xdr:to>
    <xdr:sp macro="" textlink="">
      <xdr:nvSpPr>
        <xdr:cNvPr id="125" name="円/楕円 124"/>
        <xdr:cNvSpPr/>
      </xdr:nvSpPr>
      <xdr:spPr bwMode="auto">
        <a:xfrm>
          <a:off x="5600700" y="675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336538</xdr:rowOff>
    </xdr:from>
    <xdr:ext cx="762000" cy="259045"/>
    <xdr:sp macro="" textlink="">
      <xdr:nvSpPr>
        <xdr:cNvPr id="126" name="人口1人当たり決算額の推移該当値テキスト445"/>
        <xdr:cNvSpPr txBox="1"/>
      </xdr:nvSpPr>
      <xdr:spPr>
        <a:xfrm>
          <a:off x="5740400" y="66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132011</xdr:rowOff>
    </xdr:from>
    <xdr:to>
      <xdr:col>4</xdr:col>
      <xdr:colOff>520700</xdr:colOff>
      <xdr:row>35</xdr:row>
      <xdr:rowOff>233611</xdr:rowOff>
    </xdr:to>
    <xdr:sp macro="" textlink="">
      <xdr:nvSpPr>
        <xdr:cNvPr id="127" name="円/楕円 126"/>
        <xdr:cNvSpPr/>
      </xdr:nvSpPr>
      <xdr:spPr bwMode="auto">
        <a:xfrm>
          <a:off x="4953000" y="67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243788</xdr:rowOff>
    </xdr:from>
    <xdr:ext cx="736600" cy="259045"/>
    <xdr:sp macro="" textlink="">
      <xdr:nvSpPr>
        <xdr:cNvPr id="128" name="テキスト ボックス 127"/>
        <xdr:cNvSpPr txBox="1"/>
      </xdr:nvSpPr>
      <xdr:spPr>
        <a:xfrm>
          <a:off x="4622800" y="651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103070</xdr:rowOff>
    </xdr:from>
    <xdr:to>
      <xdr:col>3</xdr:col>
      <xdr:colOff>955675</xdr:colOff>
      <xdr:row>35</xdr:row>
      <xdr:rowOff>204670</xdr:rowOff>
    </xdr:to>
    <xdr:sp macro="" textlink="">
      <xdr:nvSpPr>
        <xdr:cNvPr id="129" name="円/楕円 128"/>
        <xdr:cNvSpPr/>
      </xdr:nvSpPr>
      <xdr:spPr bwMode="auto">
        <a:xfrm>
          <a:off x="4254500" y="671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214847</xdr:rowOff>
    </xdr:from>
    <xdr:ext cx="762000" cy="259045"/>
    <xdr:sp macro="" textlink="">
      <xdr:nvSpPr>
        <xdr:cNvPr id="130" name="テキスト ボックス 129"/>
        <xdr:cNvSpPr txBox="1"/>
      </xdr:nvSpPr>
      <xdr:spPr>
        <a:xfrm>
          <a:off x="3924300" y="648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107669</xdr:rowOff>
    </xdr:from>
    <xdr:to>
      <xdr:col>3</xdr:col>
      <xdr:colOff>257175</xdr:colOff>
      <xdr:row>35</xdr:row>
      <xdr:rowOff>209269</xdr:rowOff>
    </xdr:to>
    <xdr:sp macro="" textlink="">
      <xdr:nvSpPr>
        <xdr:cNvPr id="131" name="円/楕円 130"/>
        <xdr:cNvSpPr/>
      </xdr:nvSpPr>
      <xdr:spPr bwMode="auto">
        <a:xfrm>
          <a:off x="3556000" y="67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219446</xdr:rowOff>
    </xdr:from>
    <xdr:ext cx="762000" cy="259045"/>
    <xdr:sp macro="" textlink="">
      <xdr:nvSpPr>
        <xdr:cNvPr id="132" name="テキスト ボックス 131"/>
        <xdr:cNvSpPr txBox="1"/>
      </xdr:nvSpPr>
      <xdr:spPr>
        <a:xfrm>
          <a:off x="3225800" y="648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63326</xdr:rowOff>
    </xdr:from>
    <xdr:to>
      <xdr:col>2</xdr:col>
      <xdr:colOff>692150</xdr:colOff>
      <xdr:row>35</xdr:row>
      <xdr:rowOff>164926</xdr:rowOff>
    </xdr:to>
    <xdr:sp macro="" textlink="">
      <xdr:nvSpPr>
        <xdr:cNvPr id="133" name="円/楕円 132"/>
        <xdr:cNvSpPr/>
      </xdr:nvSpPr>
      <xdr:spPr bwMode="auto">
        <a:xfrm>
          <a:off x="2857500" y="667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175103</xdr:rowOff>
    </xdr:from>
    <xdr:ext cx="762000" cy="259045"/>
    <xdr:sp macro="" textlink="">
      <xdr:nvSpPr>
        <xdr:cNvPr id="134" name="テキスト ボックス 133"/>
        <xdr:cNvSpPr txBox="1"/>
      </xdr:nvSpPr>
      <xdr:spPr>
        <a:xfrm>
          <a:off x="2527300" y="644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138485</xdr:rowOff>
    </xdr:from>
    <xdr:to>
      <xdr:col>6</xdr:col>
      <xdr:colOff>511175</xdr:colOff>
      <xdr:row>37</xdr:row>
      <xdr:rowOff>144772</xdr:rowOff>
    </xdr:to>
    <xdr:cxnSp macro="">
      <xdr:nvCxnSpPr>
        <xdr:cNvPr id="63" name="直線コネクタ 62"/>
        <xdr:cNvCxnSpPr/>
      </xdr:nvCxnSpPr>
      <xdr:spPr>
        <a:xfrm flipV="1">
          <a:off x="3797300" y="6482135"/>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129256</xdr:rowOff>
    </xdr:from>
    <xdr:to>
      <xdr:col>5</xdr:col>
      <xdr:colOff>358775</xdr:colOff>
      <xdr:row>37</xdr:row>
      <xdr:rowOff>144772</xdr:rowOff>
    </xdr:to>
    <xdr:cxnSp macro="">
      <xdr:nvCxnSpPr>
        <xdr:cNvPr id="66" name="直線コネクタ 65"/>
        <xdr:cNvCxnSpPr/>
      </xdr:nvCxnSpPr>
      <xdr:spPr>
        <a:xfrm>
          <a:off x="2908300" y="6472906"/>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129256</xdr:rowOff>
    </xdr:from>
    <xdr:to>
      <xdr:col>4</xdr:col>
      <xdr:colOff>155575</xdr:colOff>
      <xdr:row>37</xdr:row>
      <xdr:rowOff>157145</xdr:rowOff>
    </xdr:to>
    <xdr:cxnSp macro="">
      <xdr:nvCxnSpPr>
        <xdr:cNvPr id="69" name="直線コネクタ 68"/>
        <xdr:cNvCxnSpPr/>
      </xdr:nvCxnSpPr>
      <xdr:spPr>
        <a:xfrm flipV="1">
          <a:off x="2019300" y="647290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130546</xdr:rowOff>
    </xdr:from>
    <xdr:to>
      <xdr:col>2</xdr:col>
      <xdr:colOff>638175</xdr:colOff>
      <xdr:row>37</xdr:row>
      <xdr:rowOff>157145</xdr:rowOff>
    </xdr:to>
    <xdr:cxnSp macro="">
      <xdr:nvCxnSpPr>
        <xdr:cNvPr id="72" name="直線コネクタ 71"/>
        <xdr:cNvCxnSpPr/>
      </xdr:nvCxnSpPr>
      <xdr:spPr>
        <a:xfrm>
          <a:off x="1130300" y="6474196"/>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87685</xdr:rowOff>
    </xdr:from>
    <xdr:to>
      <xdr:col>6</xdr:col>
      <xdr:colOff>561975</xdr:colOff>
      <xdr:row>38</xdr:row>
      <xdr:rowOff>17835</xdr:rowOff>
    </xdr:to>
    <xdr:sp macro="" textlink="">
      <xdr:nvSpPr>
        <xdr:cNvPr id="82" name="円/楕円 81"/>
        <xdr:cNvSpPr/>
      </xdr:nvSpPr>
      <xdr:spPr>
        <a:xfrm>
          <a:off x="4584700" y="6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110562</xdr:rowOff>
    </xdr:from>
    <xdr:ext cx="599010" cy="259045"/>
    <xdr:sp macro="" textlink="">
      <xdr:nvSpPr>
        <xdr:cNvPr id="83" name="人件費該当値テキスト"/>
        <xdr:cNvSpPr txBox="1"/>
      </xdr:nvSpPr>
      <xdr:spPr>
        <a:xfrm>
          <a:off x="4686300" y="628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93972</xdr:rowOff>
    </xdr:from>
    <xdr:to>
      <xdr:col>5</xdr:col>
      <xdr:colOff>409575</xdr:colOff>
      <xdr:row>38</xdr:row>
      <xdr:rowOff>24122</xdr:rowOff>
    </xdr:to>
    <xdr:sp macro="" textlink="">
      <xdr:nvSpPr>
        <xdr:cNvPr id="84" name="円/楕円 83"/>
        <xdr:cNvSpPr/>
      </xdr:nvSpPr>
      <xdr:spPr>
        <a:xfrm>
          <a:off x="3746500" y="643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40649</xdr:rowOff>
    </xdr:from>
    <xdr:ext cx="599010" cy="259045"/>
    <xdr:sp macro="" textlink="">
      <xdr:nvSpPr>
        <xdr:cNvPr id="85" name="テキスト ボックス 84"/>
        <xdr:cNvSpPr txBox="1"/>
      </xdr:nvSpPr>
      <xdr:spPr>
        <a:xfrm>
          <a:off x="3497794" y="621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78456</xdr:rowOff>
    </xdr:from>
    <xdr:to>
      <xdr:col>4</xdr:col>
      <xdr:colOff>206375</xdr:colOff>
      <xdr:row>38</xdr:row>
      <xdr:rowOff>8606</xdr:rowOff>
    </xdr:to>
    <xdr:sp macro="" textlink="">
      <xdr:nvSpPr>
        <xdr:cNvPr id="86" name="円/楕円 85"/>
        <xdr:cNvSpPr/>
      </xdr:nvSpPr>
      <xdr:spPr>
        <a:xfrm>
          <a:off x="2857500" y="64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25133</xdr:rowOff>
    </xdr:from>
    <xdr:ext cx="599010" cy="259045"/>
    <xdr:sp macro="" textlink="">
      <xdr:nvSpPr>
        <xdr:cNvPr id="87" name="テキスト ボックス 86"/>
        <xdr:cNvSpPr txBox="1"/>
      </xdr:nvSpPr>
      <xdr:spPr>
        <a:xfrm>
          <a:off x="2608794" y="61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106345</xdr:rowOff>
    </xdr:from>
    <xdr:to>
      <xdr:col>3</xdr:col>
      <xdr:colOff>3175</xdr:colOff>
      <xdr:row>38</xdr:row>
      <xdr:rowOff>36495</xdr:rowOff>
    </xdr:to>
    <xdr:sp macro="" textlink="">
      <xdr:nvSpPr>
        <xdr:cNvPr id="88" name="円/楕円 87"/>
        <xdr:cNvSpPr/>
      </xdr:nvSpPr>
      <xdr:spPr>
        <a:xfrm>
          <a:off x="1968500" y="64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53022</xdr:rowOff>
    </xdr:from>
    <xdr:ext cx="599010" cy="259045"/>
    <xdr:sp macro="" textlink="">
      <xdr:nvSpPr>
        <xdr:cNvPr id="89" name="テキスト ボックス 88"/>
        <xdr:cNvSpPr txBox="1"/>
      </xdr:nvSpPr>
      <xdr:spPr>
        <a:xfrm>
          <a:off x="1719794" y="62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79746</xdr:rowOff>
    </xdr:from>
    <xdr:to>
      <xdr:col>1</xdr:col>
      <xdr:colOff>485775</xdr:colOff>
      <xdr:row>38</xdr:row>
      <xdr:rowOff>9896</xdr:rowOff>
    </xdr:to>
    <xdr:sp macro="" textlink="">
      <xdr:nvSpPr>
        <xdr:cNvPr id="90" name="円/楕円 89"/>
        <xdr:cNvSpPr/>
      </xdr:nvSpPr>
      <xdr:spPr>
        <a:xfrm>
          <a:off x="1079500" y="64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26423</xdr:rowOff>
    </xdr:from>
    <xdr:ext cx="599010" cy="259045"/>
    <xdr:sp macro="" textlink="">
      <xdr:nvSpPr>
        <xdr:cNvPr id="91" name="テキスト ボックス 90"/>
        <xdr:cNvSpPr txBox="1"/>
      </xdr:nvSpPr>
      <xdr:spPr>
        <a:xfrm>
          <a:off x="830794" y="619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6064</xdr:rowOff>
    </xdr:from>
    <xdr:to>
      <xdr:col>6</xdr:col>
      <xdr:colOff>511175</xdr:colOff>
      <xdr:row>58</xdr:row>
      <xdr:rowOff>28791</xdr:rowOff>
    </xdr:to>
    <xdr:cxnSp macro="">
      <xdr:nvCxnSpPr>
        <xdr:cNvPr id="122" name="直線コネクタ 121"/>
        <xdr:cNvCxnSpPr/>
      </xdr:nvCxnSpPr>
      <xdr:spPr>
        <a:xfrm flipV="1">
          <a:off x="3797300" y="9950164"/>
          <a:ext cx="8382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28791</xdr:rowOff>
    </xdr:from>
    <xdr:to>
      <xdr:col>5</xdr:col>
      <xdr:colOff>358775</xdr:colOff>
      <xdr:row>58</xdr:row>
      <xdr:rowOff>29804</xdr:rowOff>
    </xdr:to>
    <xdr:cxnSp macro="">
      <xdr:nvCxnSpPr>
        <xdr:cNvPr id="125" name="直線コネクタ 124"/>
        <xdr:cNvCxnSpPr/>
      </xdr:nvCxnSpPr>
      <xdr:spPr>
        <a:xfrm flipV="1">
          <a:off x="2908300" y="997289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29804</xdr:rowOff>
    </xdr:from>
    <xdr:to>
      <xdr:col>4</xdr:col>
      <xdr:colOff>155575</xdr:colOff>
      <xdr:row>58</xdr:row>
      <xdr:rowOff>62792</xdr:rowOff>
    </xdr:to>
    <xdr:cxnSp macro="">
      <xdr:nvCxnSpPr>
        <xdr:cNvPr id="128" name="直線コネクタ 127"/>
        <xdr:cNvCxnSpPr/>
      </xdr:nvCxnSpPr>
      <xdr:spPr>
        <a:xfrm flipV="1">
          <a:off x="2019300" y="9973904"/>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62792</xdr:rowOff>
    </xdr:from>
    <xdr:to>
      <xdr:col>2</xdr:col>
      <xdr:colOff>638175</xdr:colOff>
      <xdr:row>58</xdr:row>
      <xdr:rowOff>63258</xdr:rowOff>
    </xdr:to>
    <xdr:cxnSp macro="">
      <xdr:nvCxnSpPr>
        <xdr:cNvPr id="131" name="直線コネクタ 130"/>
        <xdr:cNvCxnSpPr/>
      </xdr:nvCxnSpPr>
      <xdr:spPr>
        <a:xfrm flipV="1">
          <a:off x="1130300" y="10006892"/>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126714</xdr:rowOff>
    </xdr:from>
    <xdr:to>
      <xdr:col>6</xdr:col>
      <xdr:colOff>561975</xdr:colOff>
      <xdr:row>58</xdr:row>
      <xdr:rowOff>56864</xdr:rowOff>
    </xdr:to>
    <xdr:sp macro="" textlink="">
      <xdr:nvSpPr>
        <xdr:cNvPr id="141" name="円/楕円 140"/>
        <xdr:cNvSpPr/>
      </xdr:nvSpPr>
      <xdr:spPr>
        <a:xfrm>
          <a:off x="4584700" y="9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105141</xdr:rowOff>
    </xdr:from>
    <xdr:ext cx="599010" cy="259045"/>
    <xdr:sp macro="" textlink="">
      <xdr:nvSpPr>
        <xdr:cNvPr id="142" name="物件費該当値テキスト"/>
        <xdr:cNvSpPr txBox="1"/>
      </xdr:nvSpPr>
      <xdr:spPr>
        <a:xfrm>
          <a:off x="4686300" y="98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149441</xdr:rowOff>
    </xdr:from>
    <xdr:to>
      <xdr:col>5</xdr:col>
      <xdr:colOff>409575</xdr:colOff>
      <xdr:row>58</xdr:row>
      <xdr:rowOff>79591</xdr:rowOff>
    </xdr:to>
    <xdr:sp macro="" textlink="">
      <xdr:nvSpPr>
        <xdr:cNvPr id="143" name="円/楕円 142"/>
        <xdr:cNvSpPr/>
      </xdr:nvSpPr>
      <xdr:spPr>
        <a:xfrm>
          <a:off x="3746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70718</xdr:rowOff>
    </xdr:from>
    <xdr:ext cx="599010" cy="259045"/>
    <xdr:sp macro="" textlink="">
      <xdr:nvSpPr>
        <xdr:cNvPr id="144" name="テキスト ボックス 143"/>
        <xdr:cNvSpPr txBox="1"/>
      </xdr:nvSpPr>
      <xdr:spPr>
        <a:xfrm>
          <a:off x="3497794" y="100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150454</xdr:rowOff>
    </xdr:from>
    <xdr:to>
      <xdr:col>4</xdr:col>
      <xdr:colOff>206375</xdr:colOff>
      <xdr:row>58</xdr:row>
      <xdr:rowOff>80604</xdr:rowOff>
    </xdr:to>
    <xdr:sp macro="" textlink="">
      <xdr:nvSpPr>
        <xdr:cNvPr id="145" name="円/楕円 144"/>
        <xdr:cNvSpPr/>
      </xdr:nvSpPr>
      <xdr:spPr>
        <a:xfrm>
          <a:off x="2857500" y="99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71731</xdr:rowOff>
    </xdr:from>
    <xdr:ext cx="599010" cy="259045"/>
    <xdr:sp macro="" textlink="">
      <xdr:nvSpPr>
        <xdr:cNvPr id="146" name="テキスト ボックス 145"/>
        <xdr:cNvSpPr txBox="1"/>
      </xdr:nvSpPr>
      <xdr:spPr>
        <a:xfrm>
          <a:off x="2608794" y="1001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11992</xdr:rowOff>
    </xdr:from>
    <xdr:to>
      <xdr:col>3</xdr:col>
      <xdr:colOff>3175</xdr:colOff>
      <xdr:row>58</xdr:row>
      <xdr:rowOff>113592</xdr:rowOff>
    </xdr:to>
    <xdr:sp macro="" textlink="">
      <xdr:nvSpPr>
        <xdr:cNvPr id="147" name="円/楕円 146"/>
        <xdr:cNvSpPr/>
      </xdr:nvSpPr>
      <xdr:spPr>
        <a:xfrm>
          <a:off x="1968500" y="99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104719</xdr:rowOff>
    </xdr:from>
    <xdr:ext cx="599010" cy="259045"/>
    <xdr:sp macro="" textlink="">
      <xdr:nvSpPr>
        <xdr:cNvPr id="148" name="テキスト ボックス 147"/>
        <xdr:cNvSpPr txBox="1"/>
      </xdr:nvSpPr>
      <xdr:spPr>
        <a:xfrm>
          <a:off x="1719794" y="100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12458</xdr:rowOff>
    </xdr:from>
    <xdr:to>
      <xdr:col>1</xdr:col>
      <xdr:colOff>485775</xdr:colOff>
      <xdr:row>58</xdr:row>
      <xdr:rowOff>114058</xdr:rowOff>
    </xdr:to>
    <xdr:sp macro="" textlink="">
      <xdr:nvSpPr>
        <xdr:cNvPr id="149" name="円/楕円 148"/>
        <xdr:cNvSpPr/>
      </xdr:nvSpPr>
      <xdr:spPr>
        <a:xfrm>
          <a:off x="1079500" y="99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105185</xdr:rowOff>
    </xdr:from>
    <xdr:ext cx="599010" cy="259045"/>
    <xdr:sp macro="" textlink="">
      <xdr:nvSpPr>
        <xdr:cNvPr id="150" name="テキスト ボックス 149"/>
        <xdr:cNvSpPr txBox="1"/>
      </xdr:nvSpPr>
      <xdr:spPr>
        <a:xfrm>
          <a:off x="830794" y="10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37007</xdr:rowOff>
    </xdr:from>
    <xdr:to>
      <xdr:col>6</xdr:col>
      <xdr:colOff>511175</xdr:colOff>
      <xdr:row>78</xdr:row>
      <xdr:rowOff>57125</xdr:rowOff>
    </xdr:to>
    <xdr:cxnSp macro="">
      <xdr:nvCxnSpPr>
        <xdr:cNvPr id="179" name="直線コネクタ 178"/>
        <xdr:cNvCxnSpPr/>
      </xdr:nvCxnSpPr>
      <xdr:spPr>
        <a:xfrm flipV="1">
          <a:off x="3797300" y="13410107"/>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57125</xdr:rowOff>
    </xdr:from>
    <xdr:to>
      <xdr:col>5</xdr:col>
      <xdr:colOff>358775</xdr:colOff>
      <xdr:row>78</xdr:row>
      <xdr:rowOff>68211</xdr:rowOff>
    </xdr:to>
    <xdr:cxnSp macro="">
      <xdr:nvCxnSpPr>
        <xdr:cNvPr id="182" name="直線コネクタ 181"/>
        <xdr:cNvCxnSpPr/>
      </xdr:nvCxnSpPr>
      <xdr:spPr>
        <a:xfrm flipV="1">
          <a:off x="2908300" y="1343022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68211</xdr:rowOff>
    </xdr:from>
    <xdr:to>
      <xdr:col>4</xdr:col>
      <xdr:colOff>155575</xdr:colOff>
      <xdr:row>78</xdr:row>
      <xdr:rowOff>89179</xdr:rowOff>
    </xdr:to>
    <xdr:cxnSp macro="">
      <xdr:nvCxnSpPr>
        <xdr:cNvPr id="185" name="直線コネクタ 184"/>
        <xdr:cNvCxnSpPr/>
      </xdr:nvCxnSpPr>
      <xdr:spPr>
        <a:xfrm flipV="1">
          <a:off x="2019300" y="13441311"/>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89179</xdr:rowOff>
    </xdr:from>
    <xdr:to>
      <xdr:col>2</xdr:col>
      <xdr:colOff>638175</xdr:colOff>
      <xdr:row>78</xdr:row>
      <xdr:rowOff>98895</xdr:rowOff>
    </xdr:to>
    <xdr:cxnSp macro="">
      <xdr:nvCxnSpPr>
        <xdr:cNvPr id="188" name="直線コネクタ 187"/>
        <xdr:cNvCxnSpPr/>
      </xdr:nvCxnSpPr>
      <xdr:spPr>
        <a:xfrm flipV="1">
          <a:off x="1130300" y="134622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157657</xdr:rowOff>
    </xdr:from>
    <xdr:to>
      <xdr:col>6</xdr:col>
      <xdr:colOff>561975</xdr:colOff>
      <xdr:row>78</xdr:row>
      <xdr:rowOff>87807</xdr:rowOff>
    </xdr:to>
    <xdr:sp macro="" textlink="">
      <xdr:nvSpPr>
        <xdr:cNvPr id="198" name="円/楕円 197"/>
        <xdr:cNvSpPr/>
      </xdr:nvSpPr>
      <xdr:spPr>
        <a:xfrm>
          <a:off x="4584700" y="133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136084</xdr:rowOff>
    </xdr:from>
    <xdr:ext cx="534377" cy="259045"/>
    <xdr:sp macro="" textlink="">
      <xdr:nvSpPr>
        <xdr:cNvPr id="199" name="維持補修費該当値テキスト"/>
        <xdr:cNvSpPr txBox="1"/>
      </xdr:nvSpPr>
      <xdr:spPr>
        <a:xfrm>
          <a:off x="4686300" y="133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6325</xdr:rowOff>
    </xdr:from>
    <xdr:to>
      <xdr:col>5</xdr:col>
      <xdr:colOff>409575</xdr:colOff>
      <xdr:row>78</xdr:row>
      <xdr:rowOff>107925</xdr:rowOff>
    </xdr:to>
    <xdr:sp macro="" textlink="">
      <xdr:nvSpPr>
        <xdr:cNvPr id="200" name="円/楕円 199"/>
        <xdr:cNvSpPr/>
      </xdr:nvSpPr>
      <xdr:spPr>
        <a:xfrm>
          <a:off x="3746500" y="133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99052</xdr:rowOff>
    </xdr:from>
    <xdr:ext cx="534377" cy="259045"/>
    <xdr:sp macro="" textlink="">
      <xdr:nvSpPr>
        <xdr:cNvPr id="201" name="テキスト ボックス 200"/>
        <xdr:cNvSpPr txBox="1"/>
      </xdr:nvSpPr>
      <xdr:spPr>
        <a:xfrm>
          <a:off x="3530111" y="134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17411</xdr:rowOff>
    </xdr:from>
    <xdr:to>
      <xdr:col>4</xdr:col>
      <xdr:colOff>206375</xdr:colOff>
      <xdr:row>78</xdr:row>
      <xdr:rowOff>119011</xdr:rowOff>
    </xdr:to>
    <xdr:sp macro="" textlink="">
      <xdr:nvSpPr>
        <xdr:cNvPr id="202" name="円/楕円 201"/>
        <xdr:cNvSpPr/>
      </xdr:nvSpPr>
      <xdr:spPr>
        <a:xfrm>
          <a:off x="2857500" y="133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110138</xdr:rowOff>
    </xdr:from>
    <xdr:ext cx="534377" cy="259045"/>
    <xdr:sp macro="" textlink="">
      <xdr:nvSpPr>
        <xdr:cNvPr id="203" name="テキスト ボックス 202"/>
        <xdr:cNvSpPr txBox="1"/>
      </xdr:nvSpPr>
      <xdr:spPr>
        <a:xfrm>
          <a:off x="2641111" y="134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38379</xdr:rowOff>
    </xdr:from>
    <xdr:to>
      <xdr:col>3</xdr:col>
      <xdr:colOff>3175</xdr:colOff>
      <xdr:row>78</xdr:row>
      <xdr:rowOff>139979</xdr:rowOff>
    </xdr:to>
    <xdr:sp macro="" textlink="">
      <xdr:nvSpPr>
        <xdr:cNvPr id="204" name="円/楕円 203"/>
        <xdr:cNvSpPr/>
      </xdr:nvSpPr>
      <xdr:spPr>
        <a:xfrm>
          <a:off x="1968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131106</xdr:rowOff>
    </xdr:from>
    <xdr:ext cx="469744" cy="259045"/>
    <xdr:sp macro="" textlink="">
      <xdr:nvSpPr>
        <xdr:cNvPr id="205" name="テキスト ボックス 204"/>
        <xdr:cNvSpPr txBox="1"/>
      </xdr:nvSpPr>
      <xdr:spPr>
        <a:xfrm>
          <a:off x="1784427"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48095</xdr:rowOff>
    </xdr:from>
    <xdr:to>
      <xdr:col>1</xdr:col>
      <xdr:colOff>485775</xdr:colOff>
      <xdr:row>78</xdr:row>
      <xdr:rowOff>149695</xdr:rowOff>
    </xdr:to>
    <xdr:sp macro="" textlink="">
      <xdr:nvSpPr>
        <xdr:cNvPr id="206" name="円/楕円 205"/>
        <xdr:cNvSpPr/>
      </xdr:nvSpPr>
      <xdr:spPr>
        <a:xfrm>
          <a:off x="1079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140822</xdr:rowOff>
    </xdr:from>
    <xdr:ext cx="469744" cy="259045"/>
    <xdr:sp macro="" textlink="">
      <xdr:nvSpPr>
        <xdr:cNvPr id="207" name="テキスト ボックス 206"/>
        <xdr:cNvSpPr txBox="1"/>
      </xdr:nvSpPr>
      <xdr:spPr>
        <a:xfrm>
          <a:off x="895427" y="135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8505</xdr:rowOff>
    </xdr:from>
    <xdr:to>
      <xdr:col>6</xdr:col>
      <xdr:colOff>511175</xdr:colOff>
      <xdr:row>97</xdr:row>
      <xdr:rowOff>28404</xdr:rowOff>
    </xdr:to>
    <xdr:cxnSp macro="">
      <xdr:nvCxnSpPr>
        <xdr:cNvPr id="239" name="直線コネクタ 238"/>
        <xdr:cNvCxnSpPr/>
      </xdr:nvCxnSpPr>
      <xdr:spPr>
        <a:xfrm>
          <a:off x="3797300" y="16639155"/>
          <a:ext cx="8382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8505</xdr:rowOff>
    </xdr:from>
    <xdr:to>
      <xdr:col>5</xdr:col>
      <xdr:colOff>358775</xdr:colOff>
      <xdr:row>97</xdr:row>
      <xdr:rowOff>39204</xdr:rowOff>
    </xdr:to>
    <xdr:cxnSp macro="">
      <xdr:nvCxnSpPr>
        <xdr:cNvPr id="242" name="直線コネクタ 241"/>
        <xdr:cNvCxnSpPr/>
      </xdr:nvCxnSpPr>
      <xdr:spPr>
        <a:xfrm flipV="1">
          <a:off x="2908300" y="16639155"/>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39204</xdr:rowOff>
    </xdr:from>
    <xdr:to>
      <xdr:col>4</xdr:col>
      <xdr:colOff>155575</xdr:colOff>
      <xdr:row>97</xdr:row>
      <xdr:rowOff>124602</xdr:rowOff>
    </xdr:to>
    <xdr:cxnSp macro="">
      <xdr:nvCxnSpPr>
        <xdr:cNvPr id="245" name="直線コネクタ 244"/>
        <xdr:cNvCxnSpPr/>
      </xdr:nvCxnSpPr>
      <xdr:spPr>
        <a:xfrm flipV="1">
          <a:off x="2019300" y="16669854"/>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117362</xdr:rowOff>
    </xdr:from>
    <xdr:to>
      <xdr:col>2</xdr:col>
      <xdr:colOff>638175</xdr:colOff>
      <xdr:row>97</xdr:row>
      <xdr:rowOff>124602</xdr:rowOff>
    </xdr:to>
    <xdr:cxnSp macro="">
      <xdr:nvCxnSpPr>
        <xdr:cNvPr id="248" name="直線コネクタ 247"/>
        <xdr:cNvCxnSpPr/>
      </xdr:nvCxnSpPr>
      <xdr:spPr>
        <a:xfrm>
          <a:off x="1130300" y="1674801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149054</xdr:rowOff>
    </xdr:from>
    <xdr:to>
      <xdr:col>6</xdr:col>
      <xdr:colOff>561975</xdr:colOff>
      <xdr:row>97</xdr:row>
      <xdr:rowOff>79204</xdr:rowOff>
    </xdr:to>
    <xdr:sp macro="" textlink="">
      <xdr:nvSpPr>
        <xdr:cNvPr id="258" name="円/楕円 257"/>
        <xdr:cNvSpPr/>
      </xdr:nvSpPr>
      <xdr:spPr>
        <a:xfrm>
          <a:off x="4584700" y="166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127481</xdr:rowOff>
    </xdr:from>
    <xdr:ext cx="534377" cy="259045"/>
    <xdr:sp macro="" textlink="">
      <xdr:nvSpPr>
        <xdr:cNvPr id="259" name="扶助費該当値テキスト"/>
        <xdr:cNvSpPr txBox="1"/>
      </xdr:nvSpPr>
      <xdr:spPr>
        <a:xfrm>
          <a:off x="4686300" y="165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129155</xdr:rowOff>
    </xdr:from>
    <xdr:to>
      <xdr:col>5</xdr:col>
      <xdr:colOff>409575</xdr:colOff>
      <xdr:row>97</xdr:row>
      <xdr:rowOff>59305</xdr:rowOff>
    </xdr:to>
    <xdr:sp macro="" textlink="">
      <xdr:nvSpPr>
        <xdr:cNvPr id="260" name="円/楕円 259"/>
        <xdr:cNvSpPr/>
      </xdr:nvSpPr>
      <xdr:spPr>
        <a:xfrm>
          <a:off x="3746500" y="165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75832</xdr:rowOff>
    </xdr:from>
    <xdr:ext cx="534377" cy="259045"/>
    <xdr:sp macro="" textlink="">
      <xdr:nvSpPr>
        <xdr:cNvPr id="261" name="テキスト ボックス 260"/>
        <xdr:cNvSpPr txBox="1"/>
      </xdr:nvSpPr>
      <xdr:spPr>
        <a:xfrm>
          <a:off x="3530111" y="163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159854</xdr:rowOff>
    </xdr:from>
    <xdr:to>
      <xdr:col>4</xdr:col>
      <xdr:colOff>206375</xdr:colOff>
      <xdr:row>97</xdr:row>
      <xdr:rowOff>90004</xdr:rowOff>
    </xdr:to>
    <xdr:sp macro="" textlink="">
      <xdr:nvSpPr>
        <xdr:cNvPr id="262" name="円/楕円 261"/>
        <xdr:cNvSpPr/>
      </xdr:nvSpPr>
      <xdr:spPr>
        <a:xfrm>
          <a:off x="2857500" y="166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106531</xdr:rowOff>
    </xdr:from>
    <xdr:ext cx="534377" cy="259045"/>
    <xdr:sp macro="" textlink="">
      <xdr:nvSpPr>
        <xdr:cNvPr id="263" name="テキスト ボックス 262"/>
        <xdr:cNvSpPr txBox="1"/>
      </xdr:nvSpPr>
      <xdr:spPr>
        <a:xfrm>
          <a:off x="2641111" y="163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73802</xdr:rowOff>
    </xdr:from>
    <xdr:to>
      <xdr:col>3</xdr:col>
      <xdr:colOff>3175</xdr:colOff>
      <xdr:row>98</xdr:row>
      <xdr:rowOff>3952</xdr:rowOff>
    </xdr:to>
    <xdr:sp macro="" textlink="">
      <xdr:nvSpPr>
        <xdr:cNvPr id="264" name="円/楕円 263"/>
        <xdr:cNvSpPr/>
      </xdr:nvSpPr>
      <xdr:spPr>
        <a:xfrm>
          <a:off x="1968500" y="167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20479</xdr:rowOff>
    </xdr:from>
    <xdr:ext cx="534377" cy="259045"/>
    <xdr:sp macro="" textlink="">
      <xdr:nvSpPr>
        <xdr:cNvPr id="265" name="テキスト ボックス 264"/>
        <xdr:cNvSpPr txBox="1"/>
      </xdr:nvSpPr>
      <xdr:spPr>
        <a:xfrm>
          <a:off x="1752111" y="164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66562</xdr:rowOff>
    </xdr:from>
    <xdr:to>
      <xdr:col>1</xdr:col>
      <xdr:colOff>485775</xdr:colOff>
      <xdr:row>97</xdr:row>
      <xdr:rowOff>168162</xdr:rowOff>
    </xdr:to>
    <xdr:sp macro="" textlink="">
      <xdr:nvSpPr>
        <xdr:cNvPr id="266" name="円/楕円 265"/>
        <xdr:cNvSpPr/>
      </xdr:nvSpPr>
      <xdr:spPr>
        <a:xfrm>
          <a:off x="1079500" y="166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13239</xdr:rowOff>
    </xdr:from>
    <xdr:ext cx="534377" cy="259045"/>
    <xdr:sp macro="" textlink="">
      <xdr:nvSpPr>
        <xdr:cNvPr id="267" name="テキスト ボックス 266"/>
        <xdr:cNvSpPr txBox="1"/>
      </xdr:nvSpPr>
      <xdr:spPr>
        <a:xfrm>
          <a:off x="863111" y="164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62502</xdr:rowOff>
    </xdr:from>
    <xdr:to>
      <xdr:col>15</xdr:col>
      <xdr:colOff>180975</xdr:colOff>
      <xdr:row>36</xdr:row>
      <xdr:rowOff>105168</xdr:rowOff>
    </xdr:to>
    <xdr:cxnSp macro="">
      <xdr:nvCxnSpPr>
        <xdr:cNvPr id="298" name="直線コネクタ 297"/>
        <xdr:cNvCxnSpPr/>
      </xdr:nvCxnSpPr>
      <xdr:spPr>
        <a:xfrm flipV="1">
          <a:off x="9639300" y="6234702"/>
          <a:ext cx="8382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105168</xdr:rowOff>
    </xdr:from>
    <xdr:to>
      <xdr:col>14</xdr:col>
      <xdr:colOff>28575</xdr:colOff>
      <xdr:row>36</xdr:row>
      <xdr:rowOff>155343</xdr:rowOff>
    </xdr:to>
    <xdr:cxnSp macro="">
      <xdr:nvCxnSpPr>
        <xdr:cNvPr id="301" name="直線コネクタ 300"/>
        <xdr:cNvCxnSpPr/>
      </xdr:nvCxnSpPr>
      <xdr:spPr>
        <a:xfrm flipV="1">
          <a:off x="8750300" y="6277368"/>
          <a:ext cx="889000" cy="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155343</xdr:rowOff>
    </xdr:from>
    <xdr:to>
      <xdr:col>12</xdr:col>
      <xdr:colOff>511175</xdr:colOff>
      <xdr:row>37</xdr:row>
      <xdr:rowOff>1554</xdr:rowOff>
    </xdr:to>
    <xdr:cxnSp macro="">
      <xdr:nvCxnSpPr>
        <xdr:cNvPr id="304" name="直線コネクタ 303"/>
        <xdr:cNvCxnSpPr/>
      </xdr:nvCxnSpPr>
      <xdr:spPr>
        <a:xfrm flipV="1">
          <a:off x="7861300" y="6327543"/>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164141</xdr:rowOff>
    </xdr:from>
    <xdr:to>
      <xdr:col>11</xdr:col>
      <xdr:colOff>307975</xdr:colOff>
      <xdr:row>37</xdr:row>
      <xdr:rowOff>1554</xdr:rowOff>
    </xdr:to>
    <xdr:cxnSp macro="">
      <xdr:nvCxnSpPr>
        <xdr:cNvPr id="307" name="直線コネクタ 306"/>
        <xdr:cNvCxnSpPr/>
      </xdr:nvCxnSpPr>
      <xdr:spPr>
        <a:xfrm>
          <a:off x="6972300" y="6336341"/>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11702</xdr:rowOff>
    </xdr:from>
    <xdr:to>
      <xdr:col>15</xdr:col>
      <xdr:colOff>231775</xdr:colOff>
      <xdr:row>36</xdr:row>
      <xdr:rowOff>113302</xdr:rowOff>
    </xdr:to>
    <xdr:sp macro="" textlink="">
      <xdr:nvSpPr>
        <xdr:cNvPr id="317" name="円/楕円 316"/>
        <xdr:cNvSpPr/>
      </xdr:nvSpPr>
      <xdr:spPr>
        <a:xfrm>
          <a:off x="10426700" y="61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161579</xdr:rowOff>
    </xdr:from>
    <xdr:ext cx="599010" cy="259045"/>
    <xdr:sp macro="" textlink="">
      <xdr:nvSpPr>
        <xdr:cNvPr id="318" name="補助費等該当値テキスト"/>
        <xdr:cNvSpPr txBox="1"/>
      </xdr:nvSpPr>
      <xdr:spPr>
        <a:xfrm>
          <a:off x="10528300" y="61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54368</xdr:rowOff>
    </xdr:from>
    <xdr:to>
      <xdr:col>14</xdr:col>
      <xdr:colOff>79375</xdr:colOff>
      <xdr:row>36</xdr:row>
      <xdr:rowOff>155968</xdr:rowOff>
    </xdr:to>
    <xdr:sp macro="" textlink="">
      <xdr:nvSpPr>
        <xdr:cNvPr id="319" name="円/楕円 318"/>
        <xdr:cNvSpPr/>
      </xdr:nvSpPr>
      <xdr:spPr>
        <a:xfrm>
          <a:off x="9588500" y="62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147095</xdr:rowOff>
    </xdr:from>
    <xdr:ext cx="599010" cy="259045"/>
    <xdr:sp macro="" textlink="">
      <xdr:nvSpPr>
        <xdr:cNvPr id="320" name="テキスト ボックス 319"/>
        <xdr:cNvSpPr txBox="1"/>
      </xdr:nvSpPr>
      <xdr:spPr>
        <a:xfrm>
          <a:off x="9339794" y="63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104543</xdr:rowOff>
    </xdr:from>
    <xdr:to>
      <xdr:col>12</xdr:col>
      <xdr:colOff>561975</xdr:colOff>
      <xdr:row>37</xdr:row>
      <xdr:rowOff>34693</xdr:rowOff>
    </xdr:to>
    <xdr:sp macro="" textlink="">
      <xdr:nvSpPr>
        <xdr:cNvPr id="321" name="円/楕円 320"/>
        <xdr:cNvSpPr/>
      </xdr:nvSpPr>
      <xdr:spPr>
        <a:xfrm>
          <a:off x="8699500" y="6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25820</xdr:rowOff>
    </xdr:from>
    <xdr:ext cx="599010" cy="259045"/>
    <xdr:sp macro="" textlink="">
      <xdr:nvSpPr>
        <xdr:cNvPr id="322" name="テキスト ボックス 321"/>
        <xdr:cNvSpPr txBox="1"/>
      </xdr:nvSpPr>
      <xdr:spPr>
        <a:xfrm>
          <a:off x="8450794"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122204</xdr:rowOff>
    </xdr:from>
    <xdr:to>
      <xdr:col>11</xdr:col>
      <xdr:colOff>358775</xdr:colOff>
      <xdr:row>37</xdr:row>
      <xdr:rowOff>52354</xdr:rowOff>
    </xdr:to>
    <xdr:sp macro="" textlink="">
      <xdr:nvSpPr>
        <xdr:cNvPr id="323" name="円/楕円 322"/>
        <xdr:cNvSpPr/>
      </xdr:nvSpPr>
      <xdr:spPr>
        <a:xfrm>
          <a:off x="7810500" y="62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43481</xdr:rowOff>
    </xdr:from>
    <xdr:ext cx="599010" cy="259045"/>
    <xdr:sp macro="" textlink="">
      <xdr:nvSpPr>
        <xdr:cNvPr id="324" name="テキスト ボックス 323"/>
        <xdr:cNvSpPr txBox="1"/>
      </xdr:nvSpPr>
      <xdr:spPr>
        <a:xfrm>
          <a:off x="7561794" y="638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113341</xdr:rowOff>
    </xdr:from>
    <xdr:to>
      <xdr:col>10</xdr:col>
      <xdr:colOff>155575</xdr:colOff>
      <xdr:row>37</xdr:row>
      <xdr:rowOff>43491</xdr:rowOff>
    </xdr:to>
    <xdr:sp macro="" textlink="">
      <xdr:nvSpPr>
        <xdr:cNvPr id="325" name="円/楕円 324"/>
        <xdr:cNvSpPr/>
      </xdr:nvSpPr>
      <xdr:spPr>
        <a:xfrm>
          <a:off x="6921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34618</xdr:rowOff>
    </xdr:from>
    <xdr:ext cx="599010" cy="259045"/>
    <xdr:sp macro="" textlink="">
      <xdr:nvSpPr>
        <xdr:cNvPr id="326" name="テキスト ボックス 325"/>
        <xdr:cNvSpPr txBox="1"/>
      </xdr:nvSpPr>
      <xdr:spPr>
        <a:xfrm>
          <a:off x="6672794" y="63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54482</xdr:rowOff>
    </xdr:from>
    <xdr:to>
      <xdr:col>15</xdr:col>
      <xdr:colOff>180975</xdr:colOff>
      <xdr:row>58</xdr:row>
      <xdr:rowOff>134605</xdr:rowOff>
    </xdr:to>
    <xdr:cxnSp macro="">
      <xdr:nvCxnSpPr>
        <xdr:cNvPr id="355" name="直線コネクタ 354"/>
        <xdr:cNvCxnSpPr/>
      </xdr:nvCxnSpPr>
      <xdr:spPr>
        <a:xfrm flipV="1">
          <a:off x="9639300" y="9998582"/>
          <a:ext cx="8382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114033</xdr:rowOff>
    </xdr:from>
    <xdr:to>
      <xdr:col>14</xdr:col>
      <xdr:colOff>28575</xdr:colOff>
      <xdr:row>58</xdr:row>
      <xdr:rowOff>134605</xdr:rowOff>
    </xdr:to>
    <xdr:cxnSp macro="">
      <xdr:nvCxnSpPr>
        <xdr:cNvPr id="358" name="直線コネクタ 357"/>
        <xdr:cNvCxnSpPr/>
      </xdr:nvCxnSpPr>
      <xdr:spPr>
        <a:xfrm>
          <a:off x="8750300" y="10058133"/>
          <a:ext cx="889000" cy="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104984</xdr:rowOff>
    </xdr:from>
    <xdr:to>
      <xdr:col>12</xdr:col>
      <xdr:colOff>511175</xdr:colOff>
      <xdr:row>58</xdr:row>
      <xdr:rowOff>114033</xdr:rowOff>
    </xdr:to>
    <xdr:cxnSp macro="">
      <xdr:nvCxnSpPr>
        <xdr:cNvPr id="361" name="直線コネクタ 360"/>
        <xdr:cNvCxnSpPr/>
      </xdr:nvCxnSpPr>
      <xdr:spPr>
        <a:xfrm>
          <a:off x="7861300" y="1004908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104984</xdr:rowOff>
    </xdr:from>
    <xdr:to>
      <xdr:col>11</xdr:col>
      <xdr:colOff>307975</xdr:colOff>
      <xdr:row>58</xdr:row>
      <xdr:rowOff>151297</xdr:rowOff>
    </xdr:to>
    <xdr:cxnSp macro="">
      <xdr:nvCxnSpPr>
        <xdr:cNvPr id="364" name="直線コネクタ 363"/>
        <xdr:cNvCxnSpPr/>
      </xdr:nvCxnSpPr>
      <xdr:spPr>
        <a:xfrm flipV="1">
          <a:off x="6972300" y="10049084"/>
          <a:ext cx="889000" cy="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3682</xdr:rowOff>
    </xdr:from>
    <xdr:to>
      <xdr:col>15</xdr:col>
      <xdr:colOff>231775</xdr:colOff>
      <xdr:row>58</xdr:row>
      <xdr:rowOff>105282</xdr:rowOff>
    </xdr:to>
    <xdr:sp macro="" textlink="">
      <xdr:nvSpPr>
        <xdr:cNvPr id="374" name="円/楕円 373"/>
        <xdr:cNvSpPr/>
      </xdr:nvSpPr>
      <xdr:spPr>
        <a:xfrm>
          <a:off x="10426700" y="99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26559</xdr:rowOff>
    </xdr:from>
    <xdr:ext cx="599010" cy="259045"/>
    <xdr:sp macro="" textlink="">
      <xdr:nvSpPr>
        <xdr:cNvPr id="375" name="普通建設事業費該当値テキスト"/>
        <xdr:cNvSpPr txBox="1"/>
      </xdr:nvSpPr>
      <xdr:spPr>
        <a:xfrm>
          <a:off x="10528300" y="979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423,669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83805</xdr:rowOff>
    </xdr:from>
    <xdr:to>
      <xdr:col>14</xdr:col>
      <xdr:colOff>79375</xdr:colOff>
      <xdr:row>59</xdr:row>
      <xdr:rowOff>13955</xdr:rowOff>
    </xdr:to>
    <xdr:sp macro="" textlink="">
      <xdr:nvSpPr>
        <xdr:cNvPr id="376" name="円/楕円 375"/>
        <xdr:cNvSpPr/>
      </xdr:nvSpPr>
      <xdr:spPr>
        <a:xfrm>
          <a:off x="9588500" y="100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5082</xdr:rowOff>
    </xdr:from>
    <xdr:ext cx="599010" cy="259045"/>
    <xdr:sp macro="" textlink="">
      <xdr:nvSpPr>
        <xdr:cNvPr id="377" name="テキスト ボックス 376"/>
        <xdr:cNvSpPr txBox="1"/>
      </xdr:nvSpPr>
      <xdr:spPr>
        <a:xfrm>
          <a:off x="9339794" y="1012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63233</xdr:rowOff>
    </xdr:from>
    <xdr:to>
      <xdr:col>12</xdr:col>
      <xdr:colOff>561975</xdr:colOff>
      <xdr:row>58</xdr:row>
      <xdr:rowOff>164833</xdr:rowOff>
    </xdr:to>
    <xdr:sp macro="" textlink="">
      <xdr:nvSpPr>
        <xdr:cNvPr id="378" name="円/楕円 377"/>
        <xdr:cNvSpPr/>
      </xdr:nvSpPr>
      <xdr:spPr>
        <a:xfrm>
          <a:off x="8699500" y="100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155960</xdr:rowOff>
    </xdr:from>
    <xdr:ext cx="599010" cy="259045"/>
    <xdr:sp macro="" textlink="">
      <xdr:nvSpPr>
        <xdr:cNvPr id="379" name="テキスト ボックス 378"/>
        <xdr:cNvSpPr txBox="1"/>
      </xdr:nvSpPr>
      <xdr:spPr>
        <a:xfrm>
          <a:off x="8450794" y="1010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54184</xdr:rowOff>
    </xdr:from>
    <xdr:to>
      <xdr:col>11</xdr:col>
      <xdr:colOff>358775</xdr:colOff>
      <xdr:row>58</xdr:row>
      <xdr:rowOff>155784</xdr:rowOff>
    </xdr:to>
    <xdr:sp macro="" textlink="">
      <xdr:nvSpPr>
        <xdr:cNvPr id="380" name="円/楕円 379"/>
        <xdr:cNvSpPr/>
      </xdr:nvSpPr>
      <xdr:spPr>
        <a:xfrm>
          <a:off x="7810500" y="99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146911</xdr:rowOff>
    </xdr:from>
    <xdr:ext cx="599010" cy="259045"/>
    <xdr:sp macro="" textlink="">
      <xdr:nvSpPr>
        <xdr:cNvPr id="381" name="テキスト ボックス 380"/>
        <xdr:cNvSpPr txBox="1"/>
      </xdr:nvSpPr>
      <xdr:spPr>
        <a:xfrm>
          <a:off x="7561794" y="1009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100497</xdr:rowOff>
    </xdr:from>
    <xdr:to>
      <xdr:col>10</xdr:col>
      <xdr:colOff>155575</xdr:colOff>
      <xdr:row>59</xdr:row>
      <xdr:rowOff>30647</xdr:rowOff>
    </xdr:to>
    <xdr:sp macro="" textlink="">
      <xdr:nvSpPr>
        <xdr:cNvPr id="382" name="円/楕円 381"/>
        <xdr:cNvSpPr/>
      </xdr:nvSpPr>
      <xdr:spPr>
        <a:xfrm>
          <a:off x="6921500" y="100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21774</xdr:rowOff>
    </xdr:from>
    <xdr:ext cx="599010" cy="259045"/>
    <xdr:sp macro="" textlink="">
      <xdr:nvSpPr>
        <xdr:cNvPr id="383" name="テキスト ボックス 382"/>
        <xdr:cNvSpPr txBox="1"/>
      </xdr:nvSpPr>
      <xdr:spPr>
        <a:xfrm>
          <a:off x="6672794" y="1013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88742</xdr:rowOff>
    </xdr:from>
    <xdr:to>
      <xdr:col>15</xdr:col>
      <xdr:colOff>180975</xdr:colOff>
      <xdr:row>78</xdr:row>
      <xdr:rowOff>136869</xdr:rowOff>
    </xdr:to>
    <xdr:cxnSp macro="">
      <xdr:nvCxnSpPr>
        <xdr:cNvPr id="412" name="直線コネクタ 411"/>
        <xdr:cNvCxnSpPr/>
      </xdr:nvCxnSpPr>
      <xdr:spPr>
        <a:xfrm flipV="1">
          <a:off x="9639300" y="13290392"/>
          <a:ext cx="838200" cy="2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62785</xdr:rowOff>
    </xdr:from>
    <xdr:to>
      <xdr:col>14</xdr:col>
      <xdr:colOff>28575</xdr:colOff>
      <xdr:row>78</xdr:row>
      <xdr:rowOff>136869</xdr:rowOff>
    </xdr:to>
    <xdr:cxnSp macro="">
      <xdr:nvCxnSpPr>
        <xdr:cNvPr id="415" name="直線コネクタ 414"/>
        <xdr:cNvCxnSpPr/>
      </xdr:nvCxnSpPr>
      <xdr:spPr>
        <a:xfrm>
          <a:off x="8750300" y="13435885"/>
          <a:ext cx="8890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37942</xdr:rowOff>
    </xdr:from>
    <xdr:to>
      <xdr:col>15</xdr:col>
      <xdr:colOff>231775</xdr:colOff>
      <xdr:row>77</xdr:row>
      <xdr:rowOff>139542</xdr:rowOff>
    </xdr:to>
    <xdr:sp macro="" textlink="">
      <xdr:nvSpPr>
        <xdr:cNvPr id="425" name="円/楕円 424"/>
        <xdr:cNvSpPr/>
      </xdr:nvSpPr>
      <xdr:spPr>
        <a:xfrm>
          <a:off x="10426700" y="13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60819</xdr:rowOff>
    </xdr:from>
    <xdr:ext cx="599010" cy="259045"/>
    <xdr:sp macro="" textlink="">
      <xdr:nvSpPr>
        <xdr:cNvPr id="426" name="普通建設事業費 （ うち新規整備　）該当値テキスト"/>
        <xdr:cNvSpPr txBox="1"/>
      </xdr:nvSpPr>
      <xdr:spPr>
        <a:xfrm>
          <a:off x="10528300" y="1309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86069</xdr:rowOff>
    </xdr:from>
    <xdr:to>
      <xdr:col>14</xdr:col>
      <xdr:colOff>79375</xdr:colOff>
      <xdr:row>79</xdr:row>
      <xdr:rowOff>16219</xdr:rowOff>
    </xdr:to>
    <xdr:sp macro="" textlink="">
      <xdr:nvSpPr>
        <xdr:cNvPr id="427" name="円/楕円 426"/>
        <xdr:cNvSpPr/>
      </xdr:nvSpPr>
      <xdr:spPr>
        <a:xfrm>
          <a:off x="9588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7346</xdr:rowOff>
    </xdr:from>
    <xdr:ext cx="534377" cy="259045"/>
    <xdr:sp macro="" textlink="">
      <xdr:nvSpPr>
        <xdr:cNvPr id="428" name="テキスト ボックス 427"/>
        <xdr:cNvSpPr txBox="1"/>
      </xdr:nvSpPr>
      <xdr:spPr>
        <a:xfrm>
          <a:off x="9372111" y="135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11985</xdr:rowOff>
    </xdr:from>
    <xdr:to>
      <xdr:col>12</xdr:col>
      <xdr:colOff>561975</xdr:colOff>
      <xdr:row>78</xdr:row>
      <xdr:rowOff>113585</xdr:rowOff>
    </xdr:to>
    <xdr:sp macro="" textlink="">
      <xdr:nvSpPr>
        <xdr:cNvPr id="429" name="円/楕円 428"/>
        <xdr:cNvSpPr/>
      </xdr:nvSpPr>
      <xdr:spPr>
        <a:xfrm>
          <a:off x="8699500" y="133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104712</xdr:rowOff>
    </xdr:from>
    <xdr:ext cx="599010" cy="259045"/>
    <xdr:sp macro="" textlink="">
      <xdr:nvSpPr>
        <xdr:cNvPr id="430" name="テキスト ボックス 429"/>
        <xdr:cNvSpPr txBox="1"/>
      </xdr:nvSpPr>
      <xdr:spPr>
        <a:xfrm>
          <a:off x="8450794" y="134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151850</xdr:rowOff>
    </xdr:from>
    <xdr:to>
      <xdr:col>15</xdr:col>
      <xdr:colOff>180975</xdr:colOff>
      <xdr:row>98</xdr:row>
      <xdr:rowOff>168207</xdr:rowOff>
    </xdr:to>
    <xdr:cxnSp macro="">
      <xdr:nvCxnSpPr>
        <xdr:cNvPr id="459" name="直線コネクタ 458"/>
        <xdr:cNvCxnSpPr/>
      </xdr:nvCxnSpPr>
      <xdr:spPr>
        <a:xfrm flipV="1">
          <a:off x="9639300" y="16953950"/>
          <a:ext cx="8382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168207</xdr:rowOff>
    </xdr:from>
    <xdr:to>
      <xdr:col>14</xdr:col>
      <xdr:colOff>28575</xdr:colOff>
      <xdr:row>99</xdr:row>
      <xdr:rowOff>27256</xdr:rowOff>
    </xdr:to>
    <xdr:cxnSp macro="">
      <xdr:nvCxnSpPr>
        <xdr:cNvPr id="462" name="直線コネクタ 461"/>
        <xdr:cNvCxnSpPr/>
      </xdr:nvCxnSpPr>
      <xdr:spPr>
        <a:xfrm flipV="1">
          <a:off x="8750300" y="16970307"/>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101050</xdr:rowOff>
    </xdr:from>
    <xdr:to>
      <xdr:col>15</xdr:col>
      <xdr:colOff>231775</xdr:colOff>
      <xdr:row>99</xdr:row>
      <xdr:rowOff>31200</xdr:rowOff>
    </xdr:to>
    <xdr:sp macro="" textlink="">
      <xdr:nvSpPr>
        <xdr:cNvPr id="472" name="円/楕円 471"/>
        <xdr:cNvSpPr/>
      </xdr:nvSpPr>
      <xdr:spPr>
        <a:xfrm>
          <a:off x="10426700" y="169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60427</xdr:rowOff>
    </xdr:from>
    <xdr:ext cx="599010" cy="259045"/>
    <xdr:sp macro="" textlink="">
      <xdr:nvSpPr>
        <xdr:cNvPr id="473" name="普通建設事業費 （ うち更新整備　）該当値テキスト"/>
        <xdr:cNvSpPr txBox="1"/>
      </xdr:nvSpPr>
      <xdr:spPr>
        <a:xfrm>
          <a:off x="10528300" y="1669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117407</xdr:rowOff>
    </xdr:from>
    <xdr:to>
      <xdr:col>14</xdr:col>
      <xdr:colOff>79375</xdr:colOff>
      <xdr:row>99</xdr:row>
      <xdr:rowOff>47557</xdr:rowOff>
    </xdr:to>
    <xdr:sp macro="" textlink="">
      <xdr:nvSpPr>
        <xdr:cNvPr id="474" name="円/楕円 473"/>
        <xdr:cNvSpPr/>
      </xdr:nvSpPr>
      <xdr:spPr>
        <a:xfrm>
          <a:off x="9588500" y="169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38684</xdr:rowOff>
    </xdr:from>
    <xdr:ext cx="599010" cy="259045"/>
    <xdr:sp macro="" textlink="">
      <xdr:nvSpPr>
        <xdr:cNvPr id="475" name="テキスト ボックス 474"/>
        <xdr:cNvSpPr txBox="1"/>
      </xdr:nvSpPr>
      <xdr:spPr>
        <a:xfrm>
          <a:off x="9339794" y="1701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147906</xdr:rowOff>
    </xdr:from>
    <xdr:to>
      <xdr:col>12</xdr:col>
      <xdr:colOff>561975</xdr:colOff>
      <xdr:row>99</xdr:row>
      <xdr:rowOff>78056</xdr:rowOff>
    </xdr:to>
    <xdr:sp macro="" textlink="">
      <xdr:nvSpPr>
        <xdr:cNvPr id="476" name="円/楕円 475"/>
        <xdr:cNvSpPr/>
      </xdr:nvSpPr>
      <xdr:spPr>
        <a:xfrm>
          <a:off x="8699500" y="169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69183</xdr:rowOff>
    </xdr:from>
    <xdr:ext cx="534377" cy="259045"/>
    <xdr:sp macro="" textlink="">
      <xdr:nvSpPr>
        <xdr:cNvPr id="477" name="テキスト ボックス 476"/>
        <xdr:cNvSpPr txBox="1"/>
      </xdr:nvSpPr>
      <xdr:spPr>
        <a:xfrm>
          <a:off x="8483111" y="170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145023</xdr:rowOff>
    </xdr:from>
    <xdr:to>
      <xdr:col>23</xdr:col>
      <xdr:colOff>517525</xdr:colOff>
      <xdr:row>38</xdr:row>
      <xdr:rowOff>3108</xdr:rowOff>
    </xdr:to>
    <xdr:cxnSp macro="">
      <xdr:nvCxnSpPr>
        <xdr:cNvPr id="506" name="直線コネクタ 505"/>
        <xdr:cNvCxnSpPr/>
      </xdr:nvCxnSpPr>
      <xdr:spPr>
        <a:xfrm>
          <a:off x="15481300" y="6488673"/>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145023</xdr:rowOff>
    </xdr:from>
    <xdr:to>
      <xdr:col>22</xdr:col>
      <xdr:colOff>365125</xdr:colOff>
      <xdr:row>38</xdr:row>
      <xdr:rowOff>70453</xdr:rowOff>
    </xdr:to>
    <xdr:cxnSp macro="">
      <xdr:nvCxnSpPr>
        <xdr:cNvPr id="509" name="直線コネクタ 508"/>
        <xdr:cNvCxnSpPr/>
      </xdr:nvCxnSpPr>
      <xdr:spPr>
        <a:xfrm flipV="1">
          <a:off x="14592300" y="6488673"/>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50344</xdr:rowOff>
    </xdr:from>
    <xdr:to>
      <xdr:col>21</xdr:col>
      <xdr:colOff>161925</xdr:colOff>
      <xdr:row>38</xdr:row>
      <xdr:rowOff>70453</xdr:rowOff>
    </xdr:to>
    <xdr:cxnSp macro="">
      <xdr:nvCxnSpPr>
        <xdr:cNvPr id="512" name="直線コネクタ 511"/>
        <xdr:cNvCxnSpPr/>
      </xdr:nvCxnSpPr>
      <xdr:spPr>
        <a:xfrm>
          <a:off x="13703300" y="65654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45059</xdr:rowOff>
    </xdr:from>
    <xdr:to>
      <xdr:col>19</xdr:col>
      <xdr:colOff>644525</xdr:colOff>
      <xdr:row>38</xdr:row>
      <xdr:rowOff>50344</xdr:rowOff>
    </xdr:to>
    <xdr:cxnSp macro="">
      <xdr:nvCxnSpPr>
        <xdr:cNvPr id="515" name="直線コネクタ 514"/>
        <xdr:cNvCxnSpPr/>
      </xdr:nvCxnSpPr>
      <xdr:spPr>
        <a:xfrm>
          <a:off x="12814300" y="6560159"/>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123758</xdr:rowOff>
    </xdr:from>
    <xdr:to>
      <xdr:col>23</xdr:col>
      <xdr:colOff>568325</xdr:colOff>
      <xdr:row>38</xdr:row>
      <xdr:rowOff>53908</xdr:rowOff>
    </xdr:to>
    <xdr:sp macro="" textlink="">
      <xdr:nvSpPr>
        <xdr:cNvPr id="525" name="円/楕円 524"/>
        <xdr:cNvSpPr/>
      </xdr:nvSpPr>
      <xdr:spPr>
        <a:xfrm>
          <a:off x="16268700" y="64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146635</xdr:rowOff>
    </xdr:from>
    <xdr:ext cx="534377" cy="259045"/>
    <xdr:sp macro="" textlink="">
      <xdr:nvSpPr>
        <xdr:cNvPr id="526" name="災害復旧事業費該当値テキスト"/>
        <xdr:cNvSpPr txBox="1"/>
      </xdr:nvSpPr>
      <xdr:spPr>
        <a:xfrm>
          <a:off x="16370300" y="63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94223</xdr:rowOff>
    </xdr:from>
    <xdr:to>
      <xdr:col>22</xdr:col>
      <xdr:colOff>415925</xdr:colOff>
      <xdr:row>38</xdr:row>
      <xdr:rowOff>24372</xdr:rowOff>
    </xdr:to>
    <xdr:sp macro="" textlink="">
      <xdr:nvSpPr>
        <xdr:cNvPr id="527" name="円/楕円 526"/>
        <xdr:cNvSpPr/>
      </xdr:nvSpPr>
      <xdr:spPr>
        <a:xfrm>
          <a:off x="15430500" y="6437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40900</xdr:rowOff>
    </xdr:from>
    <xdr:ext cx="534377" cy="259045"/>
    <xdr:sp macro="" textlink="">
      <xdr:nvSpPr>
        <xdr:cNvPr id="528" name="テキスト ボックス 527"/>
        <xdr:cNvSpPr txBox="1"/>
      </xdr:nvSpPr>
      <xdr:spPr>
        <a:xfrm>
          <a:off x="15214111" y="62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19653</xdr:rowOff>
    </xdr:from>
    <xdr:to>
      <xdr:col>21</xdr:col>
      <xdr:colOff>212725</xdr:colOff>
      <xdr:row>38</xdr:row>
      <xdr:rowOff>121253</xdr:rowOff>
    </xdr:to>
    <xdr:sp macro="" textlink="">
      <xdr:nvSpPr>
        <xdr:cNvPr id="529" name="円/楕円 528"/>
        <xdr:cNvSpPr/>
      </xdr:nvSpPr>
      <xdr:spPr>
        <a:xfrm>
          <a:off x="14541500" y="6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137780</xdr:rowOff>
    </xdr:from>
    <xdr:ext cx="534377" cy="259045"/>
    <xdr:sp macro="" textlink="">
      <xdr:nvSpPr>
        <xdr:cNvPr id="530" name="テキスト ボックス 529"/>
        <xdr:cNvSpPr txBox="1"/>
      </xdr:nvSpPr>
      <xdr:spPr>
        <a:xfrm>
          <a:off x="14325111" y="63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170994</xdr:rowOff>
    </xdr:from>
    <xdr:to>
      <xdr:col>20</xdr:col>
      <xdr:colOff>9525</xdr:colOff>
      <xdr:row>38</xdr:row>
      <xdr:rowOff>101144</xdr:rowOff>
    </xdr:to>
    <xdr:sp macro="" textlink="">
      <xdr:nvSpPr>
        <xdr:cNvPr id="531" name="円/楕円 530"/>
        <xdr:cNvSpPr/>
      </xdr:nvSpPr>
      <xdr:spPr>
        <a:xfrm>
          <a:off x="13652500" y="65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117671</xdr:rowOff>
    </xdr:from>
    <xdr:ext cx="534377" cy="259045"/>
    <xdr:sp macro="" textlink="">
      <xdr:nvSpPr>
        <xdr:cNvPr id="532" name="テキスト ボックス 531"/>
        <xdr:cNvSpPr txBox="1"/>
      </xdr:nvSpPr>
      <xdr:spPr>
        <a:xfrm>
          <a:off x="13436111" y="62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165709</xdr:rowOff>
    </xdr:from>
    <xdr:to>
      <xdr:col>18</xdr:col>
      <xdr:colOff>492125</xdr:colOff>
      <xdr:row>38</xdr:row>
      <xdr:rowOff>95859</xdr:rowOff>
    </xdr:to>
    <xdr:sp macro="" textlink="">
      <xdr:nvSpPr>
        <xdr:cNvPr id="533" name="円/楕円 532"/>
        <xdr:cNvSpPr/>
      </xdr:nvSpPr>
      <xdr:spPr>
        <a:xfrm>
          <a:off x="12763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112387</xdr:rowOff>
    </xdr:from>
    <xdr:ext cx="534377" cy="259045"/>
    <xdr:sp macro="" textlink="">
      <xdr:nvSpPr>
        <xdr:cNvPr id="534" name="テキスト ボックス 533"/>
        <xdr:cNvSpPr txBox="1"/>
      </xdr:nvSpPr>
      <xdr:spPr>
        <a:xfrm>
          <a:off x="12547111" y="62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41419</xdr:rowOff>
    </xdr:from>
    <xdr:to>
      <xdr:col>23</xdr:col>
      <xdr:colOff>517525</xdr:colOff>
      <xdr:row>78</xdr:row>
      <xdr:rowOff>48859</xdr:rowOff>
    </xdr:to>
    <xdr:cxnSp macro="">
      <xdr:nvCxnSpPr>
        <xdr:cNvPr id="618" name="直線コネクタ 617"/>
        <xdr:cNvCxnSpPr/>
      </xdr:nvCxnSpPr>
      <xdr:spPr>
        <a:xfrm>
          <a:off x="15481300" y="13414519"/>
          <a:ext cx="8382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28716</xdr:rowOff>
    </xdr:from>
    <xdr:to>
      <xdr:col>22</xdr:col>
      <xdr:colOff>365125</xdr:colOff>
      <xdr:row>78</xdr:row>
      <xdr:rowOff>41419</xdr:rowOff>
    </xdr:to>
    <xdr:cxnSp macro="">
      <xdr:nvCxnSpPr>
        <xdr:cNvPr id="621" name="直線コネクタ 620"/>
        <xdr:cNvCxnSpPr/>
      </xdr:nvCxnSpPr>
      <xdr:spPr>
        <a:xfrm>
          <a:off x="14592300" y="1340181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22751</xdr:rowOff>
    </xdr:from>
    <xdr:to>
      <xdr:col>21</xdr:col>
      <xdr:colOff>161925</xdr:colOff>
      <xdr:row>78</xdr:row>
      <xdr:rowOff>28716</xdr:rowOff>
    </xdr:to>
    <xdr:cxnSp macro="">
      <xdr:nvCxnSpPr>
        <xdr:cNvPr id="624" name="直線コネクタ 623"/>
        <xdr:cNvCxnSpPr/>
      </xdr:nvCxnSpPr>
      <xdr:spPr>
        <a:xfrm>
          <a:off x="13703300" y="13395851"/>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22751</xdr:rowOff>
    </xdr:from>
    <xdr:to>
      <xdr:col>19</xdr:col>
      <xdr:colOff>644525</xdr:colOff>
      <xdr:row>78</xdr:row>
      <xdr:rowOff>24783</xdr:rowOff>
    </xdr:to>
    <xdr:cxnSp macro="">
      <xdr:nvCxnSpPr>
        <xdr:cNvPr id="627" name="直線コネクタ 626"/>
        <xdr:cNvCxnSpPr/>
      </xdr:nvCxnSpPr>
      <xdr:spPr>
        <a:xfrm flipV="1">
          <a:off x="12814300" y="1339585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169509</xdr:rowOff>
    </xdr:from>
    <xdr:to>
      <xdr:col>23</xdr:col>
      <xdr:colOff>568325</xdr:colOff>
      <xdr:row>78</xdr:row>
      <xdr:rowOff>99659</xdr:rowOff>
    </xdr:to>
    <xdr:sp macro="" textlink="">
      <xdr:nvSpPr>
        <xdr:cNvPr id="637" name="円/楕円 636"/>
        <xdr:cNvSpPr/>
      </xdr:nvSpPr>
      <xdr:spPr>
        <a:xfrm>
          <a:off x="16268700" y="133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147936</xdr:rowOff>
    </xdr:from>
    <xdr:ext cx="599010" cy="259045"/>
    <xdr:sp macro="" textlink="">
      <xdr:nvSpPr>
        <xdr:cNvPr id="638" name="公債費該当値テキスト"/>
        <xdr:cNvSpPr txBox="1"/>
      </xdr:nvSpPr>
      <xdr:spPr>
        <a:xfrm>
          <a:off x="16370300" y="133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162069</xdr:rowOff>
    </xdr:from>
    <xdr:to>
      <xdr:col>22</xdr:col>
      <xdr:colOff>415925</xdr:colOff>
      <xdr:row>78</xdr:row>
      <xdr:rowOff>92219</xdr:rowOff>
    </xdr:to>
    <xdr:sp macro="" textlink="">
      <xdr:nvSpPr>
        <xdr:cNvPr id="639" name="円/楕円 638"/>
        <xdr:cNvSpPr/>
      </xdr:nvSpPr>
      <xdr:spPr>
        <a:xfrm>
          <a:off x="15430500" y="13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83346</xdr:rowOff>
    </xdr:from>
    <xdr:ext cx="599010" cy="259045"/>
    <xdr:sp macro="" textlink="">
      <xdr:nvSpPr>
        <xdr:cNvPr id="640" name="テキスト ボックス 639"/>
        <xdr:cNvSpPr txBox="1"/>
      </xdr:nvSpPr>
      <xdr:spPr>
        <a:xfrm>
          <a:off x="15181794" y="134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149366</xdr:rowOff>
    </xdr:from>
    <xdr:to>
      <xdr:col>21</xdr:col>
      <xdr:colOff>212725</xdr:colOff>
      <xdr:row>78</xdr:row>
      <xdr:rowOff>79516</xdr:rowOff>
    </xdr:to>
    <xdr:sp macro="" textlink="">
      <xdr:nvSpPr>
        <xdr:cNvPr id="641" name="円/楕円 640"/>
        <xdr:cNvSpPr/>
      </xdr:nvSpPr>
      <xdr:spPr>
        <a:xfrm>
          <a:off x="14541500" y="13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70643</xdr:rowOff>
    </xdr:from>
    <xdr:ext cx="599010" cy="259045"/>
    <xdr:sp macro="" textlink="">
      <xdr:nvSpPr>
        <xdr:cNvPr id="642" name="テキスト ボックス 641"/>
        <xdr:cNvSpPr txBox="1"/>
      </xdr:nvSpPr>
      <xdr:spPr>
        <a:xfrm>
          <a:off x="14292794" y="134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143401</xdr:rowOff>
    </xdr:from>
    <xdr:to>
      <xdr:col>20</xdr:col>
      <xdr:colOff>9525</xdr:colOff>
      <xdr:row>78</xdr:row>
      <xdr:rowOff>73551</xdr:rowOff>
    </xdr:to>
    <xdr:sp macro="" textlink="">
      <xdr:nvSpPr>
        <xdr:cNvPr id="643" name="円/楕円 642"/>
        <xdr:cNvSpPr/>
      </xdr:nvSpPr>
      <xdr:spPr>
        <a:xfrm>
          <a:off x="13652500" y="133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64678</xdr:rowOff>
    </xdr:from>
    <xdr:ext cx="599010" cy="259045"/>
    <xdr:sp macro="" textlink="">
      <xdr:nvSpPr>
        <xdr:cNvPr id="644" name="テキスト ボックス 643"/>
        <xdr:cNvSpPr txBox="1"/>
      </xdr:nvSpPr>
      <xdr:spPr>
        <a:xfrm>
          <a:off x="13403794" y="1343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145433</xdr:rowOff>
    </xdr:from>
    <xdr:to>
      <xdr:col>18</xdr:col>
      <xdr:colOff>492125</xdr:colOff>
      <xdr:row>78</xdr:row>
      <xdr:rowOff>75583</xdr:rowOff>
    </xdr:to>
    <xdr:sp macro="" textlink="">
      <xdr:nvSpPr>
        <xdr:cNvPr id="645" name="円/楕円 644"/>
        <xdr:cNvSpPr/>
      </xdr:nvSpPr>
      <xdr:spPr>
        <a:xfrm>
          <a:off x="127635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92110</xdr:rowOff>
    </xdr:from>
    <xdr:ext cx="599010" cy="259045"/>
    <xdr:sp macro="" textlink="">
      <xdr:nvSpPr>
        <xdr:cNvPr id="646" name="テキスト ボックス 645"/>
        <xdr:cNvSpPr txBox="1"/>
      </xdr:nvSpPr>
      <xdr:spPr>
        <a:xfrm>
          <a:off x="12514794" y="1312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43442</xdr:rowOff>
    </xdr:from>
    <xdr:to>
      <xdr:col>23</xdr:col>
      <xdr:colOff>517525</xdr:colOff>
      <xdr:row>98</xdr:row>
      <xdr:rowOff>94797</xdr:rowOff>
    </xdr:to>
    <xdr:cxnSp macro="">
      <xdr:nvCxnSpPr>
        <xdr:cNvPr id="673" name="直線コネクタ 672"/>
        <xdr:cNvCxnSpPr/>
      </xdr:nvCxnSpPr>
      <xdr:spPr>
        <a:xfrm>
          <a:off x="15481300" y="16845542"/>
          <a:ext cx="838200" cy="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43442</xdr:rowOff>
    </xdr:from>
    <xdr:to>
      <xdr:col>22</xdr:col>
      <xdr:colOff>365125</xdr:colOff>
      <xdr:row>98</xdr:row>
      <xdr:rowOff>93537</xdr:rowOff>
    </xdr:to>
    <xdr:cxnSp macro="">
      <xdr:nvCxnSpPr>
        <xdr:cNvPr id="676" name="直線コネクタ 675"/>
        <xdr:cNvCxnSpPr/>
      </xdr:nvCxnSpPr>
      <xdr:spPr>
        <a:xfrm flipV="1">
          <a:off x="14592300" y="16845542"/>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45952</xdr:rowOff>
    </xdr:from>
    <xdr:to>
      <xdr:col>21</xdr:col>
      <xdr:colOff>161925</xdr:colOff>
      <xdr:row>98</xdr:row>
      <xdr:rowOff>93537</xdr:rowOff>
    </xdr:to>
    <xdr:cxnSp macro="">
      <xdr:nvCxnSpPr>
        <xdr:cNvPr id="679" name="直線コネクタ 678"/>
        <xdr:cNvCxnSpPr/>
      </xdr:nvCxnSpPr>
      <xdr:spPr>
        <a:xfrm>
          <a:off x="13703300" y="16848052"/>
          <a:ext cx="889000" cy="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45952</xdr:rowOff>
    </xdr:from>
    <xdr:to>
      <xdr:col>19</xdr:col>
      <xdr:colOff>644525</xdr:colOff>
      <xdr:row>98</xdr:row>
      <xdr:rowOff>63957</xdr:rowOff>
    </xdr:to>
    <xdr:cxnSp macro="">
      <xdr:nvCxnSpPr>
        <xdr:cNvPr id="682" name="直線コネクタ 681"/>
        <xdr:cNvCxnSpPr/>
      </xdr:nvCxnSpPr>
      <xdr:spPr>
        <a:xfrm flipV="1">
          <a:off x="12814300" y="16848052"/>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43997</xdr:rowOff>
    </xdr:from>
    <xdr:to>
      <xdr:col>23</xdr:col>
      <xdr:colOff>568325</xdr:colOff>
      <xdr:row>98</xdr:row>
      <xdr:rowOff>145597</xdr:rowOff>
    </xdr:to>
    <xdr:sp macro="" textlink="">
      <xdr:nvSpPr>
        <xdr:cNvPr id="692" name="円/楕円 691"/>
        <xdr:cNvSpPr/>
      </xdr:nvSpPr>
      <xdr:spPr>
        <a:xfrm>
          <a:off x="16268700" y="168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164092</xdr:rowOff>
    </xdr:from>
    <xdr:to>
      <xdr:col>22</xdr:col>
      <xdr:colOff>415925</xdr:colOff>
      <xdr:row>98</xdr:row>
      <xdr:rowOff>94242</xdr:rowOff>
    </xdr:to>
    <xdr:sp macro="" textlink="">
      <xdr:nvSpPr>
        <xdr:cNvPr id="694" name="円/楕円 693"/>
        <xdr:cNvSpPr/>
      </xdr:nvSpPr>
      <xdr:spPr>
        <a:xfrm>
          <a:off x="15430500" y="167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110769</xdr:rowOff>
    </xdr:from>
    <xdr:ext cx="599010" cy="259045"/>
    <xdr:sp macro="" textlink="">
      <xdr:nvSpPr>
        <xdr:cNvPr id="695" name="テキスト ボックス 694"/>
        <xdr:cNvSpPr txBox="1"/>
      </xdr:nvSpPr>
      <xdr:spPr>
        <a:xfrm>
          <a:off x="15181794" y="165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42737</xdr:rowOff>
    </xdr:from>
    <xdr:to>
      <xdr:col>21</xdr:col>
      <xdr:colOff>212725</xdr:colOff>
      <xdr:row>98</xdr:row>
      <xdr:rowOff>144337</xdr:rowOff>
    </xdr:to>
    <xdr:sp macro="" textlink="">
      <xdr:nvSpPr>
        <xdr:cNvPr id="696" name="円/楕円 695"/>
        <xdr:cNvSpPr/>
      </xdr:nvSpPr>
      <xdr:spPr>
        <a:xfrm>
          <a:off x="14541500" y="168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135464</xdr:rowOff>
    </xdr:from>
    <xdr:ext cx="534377" cy="259045"/>
    <xdr:sp macro="" textlink="">
      <xdr:nvSpPr>
        <xdr:cNvPr id="697" name="テキスト ボックス 696"/>
        <xdr:cNvSpPr txBox="1"/>
      </xdr:nvSpPr>
      <xdr:spPr>
        <a:xfrm>
          <a:off x="14325111" y="169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166602</xdr:rowOff>
    </xdr:from>
    <xdr:to>
      <xdr:col>20</xdr:col>
      <xdr:colOff>9525</xdr:colOff>
      <xdr:row>98</xdr:row>
      <xdr:rowOff>96752</xdr:rowOff>
    </xdr:to>
    <xdr:sp macro="" textlink="">
      <xdr:nvSpPr>
        <xdr:cNvPr id="698" name="円/楕円 697"/>
        <xdr:cNvSpPr/>
      </xdr:nvSpPr>
      <xdr:spPr>
        <a:xfrm>
          <a:off x="13652500" y="167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113279</xdr:rowOff>
    </xdr:from>
    <xdr:ext cx="599010" cy="259045"/>
    <xdr:sp macro="" textlink="">
      <xdr:nvSpPr>
        <xdr:cNvPr id="699" name="テキスト ボックス 698"/>
        <xdr:cNvSpPr txBox="1"/>
      </xdr:nvSpPr>
      <xdr:spPr>
        <a:xfrm>
          <a:off x="13403794" y="1657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13157</xdr:rowOff>
    </xdr:from>
    <xdr:to>
      <xdr:col>18</xdr:col>
      <xdr:colOff>492125</xdr:colOff>
      <xdr:row>98</xdr:row>
      <xdr:rowOff>114757</xdr:rowOff>
    </xdr:to>
    <xdr:sp macro="" textlink="">
      <xdr:nvSpPr>
        <xdr:cNvPr id="700" name="円/楕円 699"/>
        <xdr:cNvSpPr/>
      </xdr:nvSpPr>
      <xdr:spPr>
        <a:xfrm>
          <a:off x="12763500" y="168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105884</xdr:rowOff>
    </xdr:from>
    <xdr:ext cx="534377" cy="259045"/>
    <xdr:sp macro="" textlink="">
      <xdr:nvSpPr>
        <xdr:cNvPr id="701" name="テキスト ボックス 700"/>
        <xdr:cNvSpPr txBox="1"/>
      </xdr:nvSpPr>
      <xdr:spPr>
        <a:xfrm>
          <a:off x="12547111" y="16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26962</xdr:rowOff>
    </xdr:from>
    <xdr:to>
      <xdr:col>32</xdr:col>
      <xdr:colOff>187325</xdr:colOff>
      <xdr:row>39</xdr:row>
      <xdr:rowOff>27495</xdr:rowOff>
    </xdr:to>
    <xdr:cxnSp macro="">
      <xdr:nvCxnSpPr>
        <xdr:cNvPr id="730" name="直線コネクタ 729"/>
        <xdr:cNvCxnSpPr/>
      </xdr:nvCxnSpPr>
      <xdr:spPr>
        <a:xfrm flipV="1">
          <a:off x="21323300" y="671351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27495</xdr:rowOff>
    </xdr:from>
    <xdr:to>
      <xdr:col>31</xdr:col>
      <xdr:colOff>34925</xdr:colOff>
      <xdr:row>39</xdr:row>
      <xdr:rowOff>28753</xdr:rowOff>
    </xdr:to>
    <xdr:cxnSp macro="">
      <xdr:nvCxnSpPr>
        <xdr:cNvPr id="733" name="直線コネクタ 732"/>
        <xdr:cNvCxnSpPr/>
      </xdr:nvCxnSpPr>
      <xdr:spPr>
        <a:xfrm flipV="1">
          <a:off x="20434300" y="671404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82931</xdr:rowOff>
    </xdr:from>
    <xdr:to>
      <xdr:col>29</xdr:col>
      <xdr:colOff>517525</xdr:colOff>
      <xdr:row>39</xdr:row>
      <xdr:rowOff>28753</xdr:rowOff>
    </xdr:to>
    <xdr:cxnSp macro="">
      <xdr:nvCxnSpPr>
        <xdr:cNvPr id="736" name="直線コネクタ 735"/>
        <xdr:cNvCxnSpPr/>
      </xdr:nvCxnSpPr>
      <xdr:spPr>
        <a:xfrm>
          <a:off x="19545300" y="6255131"/>
          <a:ext cx="889000" cy="4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82931</xdr:rowOff>
    </xdr:from>
    <xdr:to>
      <xdr:col>28</xdr:col>
      <xdr:colOff>314325</xdr:colOff>
      <xdr:row>39</xdr:row>
      <xdr:rowOff>26619</xdr:rowOff>
    </xdr:to>
    <xdr:cxnSp macro="">
      <xdr:nvCxnSpPr>
        <xdr:cNvPr id="739" name="直線コネクタ 738"/>
        <xdr:cNvCxnSpPr/>
      </xdr:nvCxnSpPr>
      <xdr:spPr>
        <a:xfrm flipV="1">
          <a:off x="18656300" y="6255131"/>
          <a:ext cx="889000" cy="45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147612</xdr:rowOff>
    </xdr:from>
    <xdr:to>
      <xdr:col>32</xdr:col>
      <xdr:colOff>238125</xdr:colOff>
      <xdr:row>39</xdr:row>
      <xdr:rowOff>77762</xdr:rowOff>
    </xdr:to>
    <xdr:sp macro="" textlink="">
      <xdr:nvSpPr>
        <xdr:cNvPr id="749" name="円/楕円 748"/>
        <xdr:cNvSpPr/>
      </xdr:nvSpPr>
      <xdr:spPr>
        <a:xfrm>
          <a:off x="22110700" y="6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148145</xdr:rowOff>
    </xdr:from>
    <xdr:to>
      <xdr:col>31</xdr:col>
      <xdr:colOff>85725</xdr:colOff>
      <xdr:row>39</xdr:row>
      <xdr:rowOff>78295</xdr:rowOff>
    </xdr:to>
    <xdr:sp macro="" textlink="">
      <xdr:nvSpPr>
        <xdr:cNvPr id="751" name="円/楕円 750"/>
        <xdr:cNvSpPr/>
      </xdr:nvSpPr>
      <xdr:spPr>
        <a:xfrm>
          <a:off x="21272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69422</xdr:rowOff>
    </xdr:from>
    <xdr:ext cx="378565" cy="259045"/>
    <xdr:sp macro="" textlink="">
      <xdr:nvSpPr>
        <xdr:cNvPr id="752" name="テキスト ボックス 751"/>
        <xdr:cNvSpPr txBox="1"/>
      </xdr:nvSpPr>
      <xdr:spPr>
        <a:xfrm>
          <a:off x="21134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149403</xdr:rowOff>
    </xdr:from>
    <xdr:to>
      <xdr:col>29</xdr:col>
      <xdr:colOff>568325</xdr:colOff>
      <xdr:row>39</xdr:row>
      <xdr:rowOff>79553</xdr:rowOff>
    </xdr:to>
    <xdr:sp macro="" textlink="">
      <xdr:nvSpPr>
        <xdr:cNvPr id="753" name="円/楕円 752"/>
        <xdr:cNvSpPr/>
      </xdr:nvSpPr>
      <xdr:spPr>
        <a:xfrm>
          <a:off x="20383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70680</xdr:rowOff>
    </xdr:from>
    <xdr:ext cx="378565" cy="259045"/>
    <xdr:sp macro="" textlink="">
      <xdr:nvSpPr>
        <xdr:cNvPr id="754" name="テキスト ボックス 753"/>
        <xdr:cNvSpPr txBox="1"/>
      </xdr:nvSpPr>
      <xdr:spPr>
        <a:xfrm>
          <a:off x="20245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32131</xdr:rowOff>
    </xdr:from>
    <xdr:to>
      <xdr:col>28</xdr:col>
      <xdr:colOff>365125</xdr:colOff>
      <xdr:row>36</xdr:row>
      <xdr:rowOff>133731</xdr:rowOff>
    </xdr:to>
    <xdr:sp macro="" textlink="">
      <xdr:nvSpPr>
        <xdr:cNvPr id="755" name="円/楕円 754"/>
        <xdr:cNvSpPr/>
      </xdr:nvSpPr>
      <xdr:spPr>
        <a:xfrm>
          <a:off x="19494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150258</xdr:rowOff>
    </xdr:from>
    <xdr:ext cx="534377" cy="259045"/>
    <xdr:sp macro="" textlink="">
      <xdr:nvSpPr>
        <xdr:cNvPr id="756" name="テキスト ボックス 755"/>
        <xdr:cNvSpPr txBox="1"/>
      </xdr:nvSpPr>
      <xdr:spPr>
        <a:xfrm>
          <a:off x="19278111" y="5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147269</xdr:rowOff>
    </xdr:from>
    <xdr:to>
      <xdr:col>27</xdr:col>
      <xdr:colOff>161925</xdr:colOff>
      <xdr:row>39</xdr:row>
      <xdr:rowOff>77419</xdr:rowOff>
    </xdr:to>
    <xdr:sp macro="" textlink="">
      <xdr:nvSpPr>
        <xdr:cNvPr id="757" name="円/楕円 756"/>
        <xdr:cNvSpPr/>
      </xdr:nvSpPr>
      <xdr:spPr>
        <a:xfrm>
          <a:off x="18605500" y="66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68546</xdr:rowOff>
    </xdr:from>
    <xdr:ext cx="378565" cy="259045"/>
    <xdr:sp macro="" textlink="">
      <xdr:nvSpPr>
        <xdr:cNvPr id="758" name="テキスト ボックス 757"/>
        <xdr:cNvSpPr txBox="1"/>
      </xdr:nvSpPr>
      <xdr:spPr>
        <a:xfrm>
          <a:off x="18467017" y="675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88699</xdr:rowOff>
    </xdr:from>
    <xdr:to>
      <xdr:col>32</xdr:col>
      <xdr:colOff>187325</xdr:colOff>
      <xdr:row>57</xdr:row>
      <xdr:rowOff>91694</xdr:rowOff>
    </xdr:to>
    <xdr:cxnSp macro="">
      <xdr:nvCxnSpPr>
        <xdr:cNvPr id="785" name="直線コネクタ 784"/>
        <xdr:cNvCxnSpPr/>
      </xdr:nvCxnSpPr>
      <xdr:spPr>
        <a:xfrm flipV="1">
          <a:off x="21323300" y="9861349"/>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91694</xdr:rowOff>
    </xdr:from>
    <xdr:to>
      <xdr:col>31</xdr:col>
      <xdr:colOff>34925</xdr:colOff>
      <xdr:row>57</xdr:row>
      <xdr:rowOff>92700</xdr:rowOff>
    </xdr:to>
    <xdr:cxnSp macro="">
      <xdr:nvCxnSpPr>
        <xdr:cNvPr id="788" name="直線コネクタ 787"/>
        <xdr:cNvCxnSpPr/>
      </xdr:nvCxnSpPr>
      <xdr:spPr>
        <a:xfrm flipV="1">
          <a:off x="20434300" y="986434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92700</xdr:rowOff>
    </xdr:from>
    <xdr:to>
      <xdr:col>29</xdr:col>
      <xdr:colOff>517525</xdr:colOff>
      <xdr:row>57</xdr:row>
      <xdr:rowOff>99626</xdr:rowOff>
    </xdr:to>
    <xdr:cxnSp macro="">
      <xdr:nvCxnSpPr>
        <xdr:cNvPr id="791" name="直線コネクタ 790"/>
        <xdr:cNvCxnSpPr/>
      </xdr:nvCxnSpPr>
      <xdr:spPr>
        <a:xfrm flipV="1">
          <a:off x="19545300" y="9865350"/>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99626</xdr:rowOff>
    </xdr:from>
    <xdr:to>
      <xdr:col>28</xdr:col>
      <xdr:colOff>314325</xdr:colOff>
      <xdr:row>57</xdr:row>
      <xdr:rowOff>102278</xdr:rowOff>
    </xdr:to>
    <xdr:cxnSp macro="">
      <xdr:nvCxnSpPr>
        <xdr:cNvPr id="794" name="直線コネクタ 793"/>
        <xdr:cNvCxnSpPr/>
      </xdr:nvCxnSpPr>
      <xdr:spPr>
        <a:xfrm flipV="1">
          <a:off x="18656300" y="987227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37899</xdr:rowOff>
    </xdr:from>
    <xdr:to>
      <xdr:col>32</xdr:col>
      <xdr:colOff>238125</xdr:colOff>
      <xdr:row>57</xdr:row>
      <xdr:rowOff>139499</xdr:rowOff>
    </xdr:to>
    <xdr:sp macro="" textlink="">
      <xdr:nvSpPr>
        <xdr:cNvPr id="804" name="円/楕円 803"/>
        <xdr:cNvSpPr/>
      </xdr:nvSpPr>
      <xdr:spPr>
        <a:xfrm>
          <a:off x="22110700" y="98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60776</xdr:rowOff>
    </xdr:from>
    <xdr:ext cx="469744" cy="259045"/>
    <xdr:sp macro="" textlink="">
      <xdr:nvSpPr>
        <xdr:cNvPr id="805" name="貸付金該当値テキスト"/>
        <xdr:cNvSpPr txBox="1"/>
      </xdr:nvSpPr>
      <xdr:spPr>
        <a:xfrm>
          <a:off x="22212300" y="96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40894</xdr:rowOff>
    </xdr:from>
    <xdr:to>
      <xdr:col>31</xdr:col>
      <xdr:colOff>85725</xdr:colOff>
      <xdr:row>57</xdr:row>
      <xdr:rowOff>142494</xdr:rowOff>
    </xdr:to>
    <xdr:sp macro="" textlink="">
      <xdr:nvSpPr>
        <xdr:cNvPr id="806" name="円/楕円 805"/>
        <xdr:cNvSpPr/>
      </xdr:nvSpPr>
      <xdr:spPr>
        <a:xfrm>
          <a:off x="21272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159021</xdr:rowOff>
    </xdr:from>
    <xdr:ext cx="469744" cy="259045"/>
    <xdr:sp macro="" textlink="">
      <xdr:nvSpPr>
        <xdr:cNvPr id="807" name="テキスト ボックス 806"/>
        <xdr:cNvSpPr txBox="1"/>
      </xdr:nvSpPr>
      <xdr:spPr>
        <a:xfrm>
          <a:off x="21088427"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41900</xdr:rowOff>
    </xdr:from>
    <xdr:to>
      <xdr:col>29</xdr:col>
      <xdr:colOff>568325</xdr:colOff>
      <xdr:row>57</xdr:row>
      <xdr:rowOff>143500</xdr:rowOff>
    </xdr:to>
    <xdr:sp macro="" textlink="">
      <xdr:nvSpPr>
        <xdr:cNvPr id="808" name="円/楕円 807"/>
        <xdr:cNvSpPr/>
      </xdr:nvSpPr>
      <xdr:spPr>
        <a:xfrm>
          <a:off x="203835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160027</xdr:rowOff>
    </xdr:from>
    <xdr:ext cx="469744" cy="259045"/>
    <xdr:sp macro="" textlink="">
      <xdr:nvSpPr>
        <xdr:cNvPr id="809" name="テキスト ボックス 808"/>
        <xdr:cNvSpPr txBox="1"/>
      </xdr:nvSpPr>
      <xdr:spPr>
        <a:xfrm>
          <a:off x="20199427" y="9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48826</xdr:rowOff>
    </xdr:from>
    <xdr:to>
      <xdr:col>28</xdr:col>
      <xdr:colOff>365125</xdr:colOff>
      <xdr:row>57</xdr:row>
      <xdr:rowOff>150426</xdr:rowOff>
    </xdr:to>
    <xdr:sp macro="" textlink="">
      <xdr:nvSpPr>
        <xdr:cNvPr id="810" name="円/楕円 809"/>
        <xdr:cNvSpPr/>
      </xdr:nvSpPr>
      <xdr:spPr>
        <a:xfrm>
          <a:off x="19494500" y="9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166953</xdr:rowOff>
    </xdr:from>
    <xdr:ext cx="469744" cy="259045"/>
    <xdr:sp macro="" textlink="">
      <xdr:nvSpPr>
        <xdr:cNvPr id="811" name="テキスト ボックス 810"/>
        <xdr:cNvSpPr txBox="1"/>
      </xdr:nvSpPr>
      <xdr:spPr>
        <a:xfrm>
          <a:off x="19310427" y="95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51478</xdr:rowOff>
    </xdr:from>
    <xdr:to>
      <xdr:col>27</xdr:col>
      <xdr:colOff>161925</xdr:colOff>
      <xdr:row>57</xdr:row>
      <xdr:rowOff>153078</xdr:rowOff>
    </xdr:to>
    <xdr:sp macro="" textlink="">
      <xdr:nvSpPr>
        <xdr:cNvPr id="812" name="円/楕円 811"/>
        <xdr:cNvSpPr/>
      </xdr:nvSpPr>
      <xdr:spPr>
        <a:xfrm>
          <a:off x="18605500" y="98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169605</xdr:rowOff>
    </xdr:from>
    <xdr:ext cx="469744" cy="259045"/>
    <xdr:sp macro="" textlink="">
      <xdr:nvSpPr>
        <xdr:cNvPr id="813" name="テキスト ボックス 812"/>
        <xdr:cNvSpPr txBox="1"/>
      </xdr:nvSpPr>
      <xdr:spPr>
        <a:xfrm>
          <a:off x="18421427" y="95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22470</xdr:rowOff>
    </xdr:from>
    <xdr:to>
      <xdr:col>32</xdr:col>
      <xdr:colOff>187325</xdr:colOff>
      <xdr:row>76</xdr:row>
      <xdr:rowOff>46825</xdr:rowOff>
    </xdr:to>
    <xdr:cxnSp macro="">
      <xdr:nvCxnSpPr>
        <xdr:cNvPr id="840" name="直線コネクタ 839"/>
        <xdr:cNvCxnSpPr/>
      </xdr:nvCxnSpPr>
      <xdr:spPr>
        <a:xfrm>
          <a:off x="21323300" y="13052670"/>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22470</xdr:rowOff>
    </xdr:from>
    <xdr:to>
      <xdr:col>31</xdr:col>
      <xdr:colOff>34925</xdr:colOff>
      <xdr:row>76</xdr:row>
      <xdr:rowOff>55457</xdr:rowOff>
    </xdr:to>
    <xdr:cxnSp macro="">
      <xdr:nvCxnSpPr>
        <xdr:cNvPr id="843" name="直線コネクタ 842"/>
        <xdr:cNvCxnSpPr/>
      </xdr:nvCxnSpPr>
      <xdr:spPr>
        <a:xfrm flipV="1">
          <a:off x="20434300" y="13052670"/>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55457</xdr:rowOff>
    </xdr:from>
    <xdr:to>
      <xdr:col>29</xdr:col>
      <xdr:colOff>517525</xdr:colOff>
      <xdr:row>76</xdr:row>
      <xdr:rowOff>61176</xdr:rowOff>
    </xdr:to>
    <xdr:cxnSp macro="">
      <xdr:nvCxnSpPr>
        <xdr:cNvPr id="846" name="直線コネクタ 845"/>
        <xdr:cNvCxnSpPr/>
      </xdr:nvCxnSpPr>
      <xdr:spPr>
        <a:xfrm flipV="1">
          <a:off x="19545300" y="13085657"/>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55132</xdr:rowOff>
    </xdr:from>
    <xdr:to>
      <xdr:col>28</xdr:col>
      <xdr:colOff>314325</xdr:colOff>
      <xdr:row>76</xdr:row>
      <xdr:rowOff>61176</xdr:rowOff>
    </xdr:to>
    <xdr:cxnSp macro="">
      <xdr:nvCxnSpPr>
        <xdr:cNvPr id="849" name="直線コネクタ 848"/>
        <xdr:cNvCxnSpPr/>
      </xdr:nvCxnSpPr>
      <xdr:spPr>
        <a:xfrm>
          <a:off x="18656300" y="13085332"/>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167475</xdr:rowOff>
    </xdr:from>
    <xdr:to>
      <xdr:col>32</xdr:col>
      <xdr:colOff>238125</xdr:colOff>
      <xdr:row>76</xdr:row>
      <xdr:rowOff>97625</xdr:rowOff>
    </xdr:to>
    <xdr:sp macro="" textlink="">
      <xdr:nvSpPr>
        <xdr:cNvPr id="859" name="円/楕円 858"/>
        <xdr:cNvSpPr/>
      </xdr:nvSpPr>
      <xdr:spPr>
        <a:xfrm>
          <a:off x="22110700" y="13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145902</xdr:rowOff>
    </xdr:from>
    <xdr:ext cx="534377" cy="259045"/>
    <xdr:sp macro="" textlink="">
      <xdr:nvSpPr>
        <xdr:cNvPr id="860" name="繰出金該当値テキスト"/>
        <xdr:cNvSpPr txBox="1"/>
      </xdr:nvSpPr>
      <xdr:spPr>
        <a:xfrm>
          <a:off x="22212300" y="130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95,314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143119</xdr:rowOff>
    </xdr:from>
    <xdr:to>
      <xdr:col>31</xdr:col>
      <xdr:colOff>85725</xdr:colOff>
      <xdr:row>76</xdr:row>
      <xdr:rowOff>73270</xdr:rowOff>
    </xdr:to>
    <xdr:sp macro="" textlink="">
      <xdr:nvSpPr>
        <xdr:cNvPr id="861" name="円/楕円 860"/>
        <xdr:cNvSpPr/>
      </xdr:nvSpPr>
      <xdr:spPr>
        <a:xfrm>
          <a:off x="21272500" y="13001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64397</xdr:rowOff>
    </xdr:from>
    <xdr:ext cx="599010" cy="259045"/>
    <xdr:sp macro="" textlink="">
      <xdr:nvSpPr>
        <xdr:cNvPr id="862" name="テキスト ボックス 861"/>
        <xdr:cNvSpPr txBox="1"/>
      </xdr:nvSpPr>
      <xdr:spPr>
        <a:xfrm>
          <a:off x="21023794" y="130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4657</xdr:rowOff>
    </xdr:from>
    <xdr:to>
      <xdr:col>29</xdr:col>
      <xdr:colOff>568325</xdr:colOff>
      <xdr:row>76</xdr:row>
      <xdr:rowOff>106257</xdr:rowOff>
    </xdr:to>
    <xdr:sp macro="" textlink="">
      <xdr:nvSpPr>
        <xdr:cNvPr id="863" name="円/楕円 862"/>
        <xdr:cNvSpPr/>
      </xdr:nvSpPr>
      <xdr:spPr>
        <a:xfrm>
          <a:off x="20383500" y="130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97384</xdr:rowOff>
    </xdr:from>
    <xdr:ext cx="534377" cy="259045"/>
    <xdr:sp macro="" textlink="">
      <xdr:nvSpPr>
        <xdr:cNvPr id="864" name="テキスト ボックス 863"/>
        <xdr:cNvSpPr txBox="1"/>
      </xdr:nvSpPr>
      <xdr:spPr>
        <a:xfrm>
          <a:off x="20167111" y="131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10376</xdr:rowOff>
    </xdr:from>
    <xdr:to>
      <xdr:col>28</xdr:col>
      <xdr:colOff>365125</xdr:colOff>
      <xdr:row>76</xdr:row>
      <xdr:rowOff>111976</xdr:rowOff>
    </xdr:to>
    <xdr:sp macro="" textlink="">
      <xdr:nvSpPr>
        <xdr:cNvPr id="865" name="円/楕円 864"/>
        <xdr:cNvSpPr/>
      </xdr:nvSpPr>
      <xdr:spPr>
        <a:xfrm>
          <a:off x="19494500" y="130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103103</xdr:rowOff>
    </xdr:from>
    <xdr:ext cx="534377" cy="259045"/>
    <xdr:sp macro="" textlink="">
      <xdr:nvSpPr>
        <xdr:cNvPr id="866" name="テキスト ボックス 865"/>
        <xdr:cNvSpPr txBox="1"/>
      </xdr:nvSpPr>
      <xdr:spPr>
        <a:xfrm>
          <a:off x="19278111" y="131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4332</xdr:rowOff>
    </xdr:from>
    <xdr:to>
      <xdr:col>27</xdr:col>
      <xdr:colOff>161925</xdr:colOff>
      <xdr:row>76</xdr:row>
      <xdr:rowOff>105932</xdr:rowOff>
    </xdr:to>
    <xdr:sp macro="" textlink="">
      <xdr:nvSpPr>
        <xdr:cNvPr id="867" name="円/楕円 866"/>
        <xdr:cNvSpPr/>
      </xdr:nvSpPr>
      <xdr:spPr>
        <a:xfrm>
          <a:off x="18605500" y="130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97059</xdr:rowOff>
    </xdr:from>
    <xdr:ext cx="534377" cy="259045"/>
    <xdr:sp macro="" textlink="">
      <xdr:nvSpPr>
        <xdr:cNvPr id="868" name="テキスト ボックス 867"/>
        <xdr:cNvSpPr txBox="1"/>
      </xdr:nvSpPr>
      <xdr:spPr>
        <a:xfrm>
          <a:off x="18389111" y="131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物件費、維持補修費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補助費等</a:t>
          </a:r>
          <a:r>
            <a:rPr kumimoji="1" lang="ja-JP" altLang="en-US" sz="1100">
              <a:solidFill>
                <a:schemeClr val="tx1"/>
              </a:solidFill>
              <a:effectLst/>
              <a:latin typeface="+mn-lt"/>
              <a:ea typeface="+mn-ea"/>
              <a:cs typeface="+mn-cs"/>
            </a:rPr>
            <a:t>の住民一人当たりのコストは、</a:t>
          </a:r>
          <a:r>
            <a:rPr kumimoji="1" lang="ja-JP" altLang="ja-JP" sz="1100">
              <a:solidFill>
                <a:schemeClr val="tx1"/>
              </a:solidFill>
              <a:effectLst/>
              <a:latin typeface="+mn-lt"/>
              <a:ea typeface="+mn-ea"/>
              <a:cs typeface="+mn-cs"/>
            </a:rPr>
            <a:t>これまでの集中改革プランに沿った行政改革による経常経費の圧縮によ</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類似団体を下回っている。今後も高齢層の退職により人件費は減少すると考えられるが、質の高い行政サービスを提供するためにも過剰な経費圧縮に注意を払いながら、可能な限り経常経費の節減に</a:t>
          </a:r>
          <a:r>
            <a:rPr kumimoji="1" lang="ja-JP" altLang="en-US" sz="1100">
              <a:solidFill>
                <a:schemeClr val="tx1"/>
              </a:solidFill>
              <a:effectLst/>
              <a:latin typeface="+mn-lt"/>
              <a:ea typeface="+mn-ea"/>
              <a:cs typeface="+mn-cs"/>
            </a:rPr>
            <a:t>努める</a:t>
          </a:r>
          <a:r>
            <a:rPr kumimoji="1" lang="ja-JP" altLang="ja-JP" sz="1100">
              <a:solidFill>
                <a:schemeClr val="tx1"/>
              </a:solidFill>
              <a:effectLst/>
              <a:latin typeface="+mn-lt"/>
              <a:ea typeface="+mn-ea"/>
              <a:cs typeface="+mn-cs"/>
            </a:rPr>
            <a:t>必要がある。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扶助費は類似団体と比較して</a:t>
          </a:r>
          <a:r>
            <a:rPr kumimoji="1" lang="ja-JP" altLang="en-US" sz="1100">
              <a:solidFill>
                <a:schemeClr val="tx1"/>
              </a:solidFill>
              <a:effectLst/>
              <a:latin typeface="+mn-lt"/>
              <a:ea typeface="+mn-ea"/>
              <a:cs typeface="+mn-cs"/>
            </a:rPr>
            <a:t>低</a:t>
          </a:r>
          <a:r>
            <a:rPr kumimoji="1" lang="ja-JP" altLang="ja-JP" sz="1100">
              <a:solidFill>
                <a:schemeClr val="tx1"/>
              </a:solidFill>
              <a:effectLst/>
              <a:latin typeface="+mn-lt"/>
              <a:ea typeface="+mn-ea"/>
              <a:cs typeface="+mn-cs"/>
            </a:rPr>
            <a:t>い数値となっているが、今後も伸びが予想されているため、比率には上昇傾向が見られるようになってくると考えられる</a:t>
          </a:r>
          <a:r>
            <a:rPr kumimoji="1" lang="en-US" altLang="ja-JP" sz="110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普通建設事業費は類似団体と比較して</a:t>
          </a:r>
          <a:r>
            <a:rPr kumimoji="1" lang="ja-JP" altLang="en-US" sz="1100">
              <a:solidFill>
                <a:schemeClr val="tx1"/>
              </a:solidFill>
              <a:effectLst/>
              <a:latin typeface="+mn-lt"/>
              <a:ea typeface="+mn-ea"/>
              <a:cs typeface="+mn-cs"/>
            </a:rPr>
            <a:t>高</a:t>
          </a:r>
          <a:r>
            <a:rPr kumimoji="1" lang="ja-JP" altLang="ja-JP" sz="1100">
              <a:solidFill>
                <a:schemeClr val="tx1"/>
              </a:solidFill>
              <a:effectLst/>
              <a:latin typeface="+mn-lt"/>
              <a:ea typeface="+mn-ea"/>
              <a:cs typeface="+mn-cs"/>
            </a:rPr>
            <a:t>い数値となっているが、平成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年度においては大型の公共事業を実施しており、一時的</a:t>
          </a:r>
          <a:r>
            <a:rPr kumimoji="1" lang="ja-JP" altLang="en-US" sz="1100">
              <a:solidFill>
                <a:schemeClr val="tx1"/>
              </a:solidFill>
              <a:effectLst/>
              <a:latin typeface="+mn-lt"/>
              <a:ea typeface="+mn-ea"/>
              <a:cs typeface="+mn-cs"/>
            </a:rPr>
            <a:t>な上昇</a:t>
          </a:r>
          <a:r>
            <a:rPr kumimoji="1" lang="ja-JP" altLang="ja-JP" sz="1100">
              <a:solidFill>
                <a:schemeClr val="tx1"/>
              </a:solidFill>
              <a:effectLst/>
              <a:latin typeface="+mn-lt"/>
              <a:ea typeface="+mn-ea"/>
              <a:cs typeface="+mn-cs"/>
            </a:rPr>
            <a:t>である。また、当事業に伴う起債の新規発行を行っており、今後は公債費も上昇していくことが見込まれる。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繰出金については、例年類似団体と同水準で推移しており、本村の特別会計</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熊本県水上村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2,302
2,294
190.96
3,443,743
3,156,207
249,797
1,807,356
2,992,639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142748</xdr:rowOff>
    </xdr:from>
    <xdr:to>
      <xdr:col>6</xdr:col>
      <xdr:colOff>511175</xdr:colOff>
      <xdr:row>36</xdr:row>
      <xdr:rowOff>34468</xdr:rowOff>
    </xdr:to>
    <xdr:cxnSp macro="">
      <xdr:nvCxnSpPr>
        <xdr:cNvPr id="60" name="直線コネクタ 59"/>
        <xdr:cNvCxnSpPr/>
      </xdr:nvCxnSpPr>
      <xdr:spPr>
        <a:xfrm>
          <a:off x="3797300" y="6143498"/>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142748</xdr:rowOff>
    </xdr:from>
    <xdr:to>
      <xdr:col>5</xdr:col>
      <xdr:colOff>358775</xdr:colOff>
      <xdr:row>36</xdr:row>
      <xdr:rowOff>48984</xdr:rowOff>
    </xdr:to>
    <xdr:cxnSp macro="">
      <xdr:nvCxnSpPr>
        <xdr:cNvPr id="63" name="直線コネクタ 62"/>
        <xdr:cNvCxnSpPr/>
      </xdr:nvCxnSpPr>
      <xdr:spPr>
        <a:xfrm flipV="1">
          <a:off x="2908300" y="6143498"/>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48984</xdr:rowOff>
    </xdr:from>
    <xdr:to>
      <xdr:col>4</xdr:col>
      <xdr:colOff>155575</xdr:colOff>
      <xdr:row>36</xdr:row>
      <xdr:rowOff>67424</xdr:rowOff>
    </xdr:to>
    <xdr:cxnSp macro="">
      <xdr:nvCxnSpPr>
        <xdr:cNvPr id="66" name="直線コネクタ 65"/>
        <xdr:cNvCxnSpPr/>
      </xdr:nvCxnSpPr>
      <xdr:spPr>
        <a:xfrm flipV="1">
          <a:off x="2019300" y="622118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45460</xdr:rowOff>
    </xdr:from>
    <xdr:to>
      <xdr:col>2</xdr:col>
      <xdr:colOff>638175</xdr:colOff>
      <xdr:row>36</xdr:row>
      <xdr:rowOff>67424</xdr:rowOff>
    </xdr:to>
    <xdr:cxnSp macro="">
      <xdr:nvCxnSpPr>
        <xdr:cNvPr id="69" name="直線コネクタ 68"/>
        <xdr:cNvCxnSpPr/>
      </xdr:nvCxnSpPr>
      <xdr:spPr>
        <a:xfrm>
          <a:off x="1130300" y="6217660"/>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155118</xdr:rowOff>
    </xdr:from>
    <xdr:to>
      <xdr:col>6</xdr:col>
      <xdr:colOff>561975</xdr:colOff>
      <xdr:row>36</xdr:row>
      <xdr:rowOff>85268</xdr:rowOff>
    </xdr:to>
    <xdr:sp macro="" textlink="">
      <xdr:nvSpPr>
        <xdr:cNvPr id="79" name="円/楕円 78"/>
        <xdr:cNvSpPr/>
      </xdr:nvSpPr>
      <xdr:spPr>
        <a:xfrm>
          <a:off x="45847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6545</xdr:rowOff>
    </xdr:from>
    <xdr:ext cx="534377" cy="259045"/>
    <xdr:sp macro="" textlink="">
      <xdr:nvSpPr>
        <xdr:cNvPr id="80" name="議会費該当値テキスト"/>
        <xdr:cNvSpPr txBox="1"/>
      </xdr:nvSpPr>
      <xdr:spPr>
        <a:xfrm>
          <a:off x="4686300" y="60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91948</xdr:rowOff>
    </xdr:from>
    <xdr:to>
      <xdr:col>5</xdr:col>
      <xdr:colOff>409575</xdr:colOff>
      <xdr:row>36</xdr:row>
      <xdr:rowOff>22098</xdr:rowOff>
    </xdr:to>
    <xdr:sp macro="" textlink="">
      <xdr:nvSpPr>
        <xdr:cNvPr id="81" name="円/楕円 80"/>
        <xdr:cNvSpPr/>
      </xdr:nvSpPr>
      <xdr:spPr>
        <a:xfrm>
          <a:off x="3746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38625</xdr:rowOff>
    </xdr:from>
    <xdr:ext cx="534377" cy="259045"/>
    <xdr:sp macro="" textlink="">
      <xdr:nvSpPr>
        <xdr:cNvPr id="82" name="テキスト ボックス 81"/>
        <xdr:cNvSpPr txBox="1"/>
      </xdr:nvSpPr>
      <xdr:spPr>
        <a:xfrm>
          <a:off x="3530111" y="5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169634</xdr:rowOff>
    </xdr:from>
    <xdr:to>
      <xdr:col>4</xdr:col>
      <xdr:colOff>206375</xdr:colOff>
      <xdr:row>36</xdr:row>
      <xdr:rowOff>99784</xdr:rowOff>
    </xdr:to>
    <xdr:sp macro="" textlink="">
      <xdr:nvSpPr>
        <xdr:cNvPr id="83" name="円/楕円 82"/>
        <xdr:cNvSpPr/>
      </xdr:nvSpPr>
      <xdr:spPr>
        <a:xfrm>
          <a:off x="2857500" y="61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116311</xdr:rowOff>
    </xdr:from>
    <xdr:ext cx="534377" cy="259045"/>
    <xdr:sp macro="" textlink="">
      <xdr:nvSpPr>
        <xdr:cNvPr id="84" name="テキスト ボックス 83"/>
        <xdr:cNvSpPr txBox="1"/>
      </xdr:nvSpPr>
      <xdr:spPr>
        <a:xfrm>
          <a:off x="2641111" y="59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16624</xdr:rowOff>
    </xdr:from>
    <xdr:to>
      <xdr:col>3</xdr:col>
      <xdr:colOff>3175</xdr:colOff>
      <xdr:row>36</xdr:row>
      <xdr:rowOff>118224</xdr:rowOff>
    </xdr:to>
    <xdr:sp macro="" textlink="">
      <xdr:nvSpPr>
        <xdr:cNvPr id="85" name="円/楕円 84"/>
        <xdr:cNvSpPr/>
      </xdr:nvSpPr>
      <xdr:spPr>
        <a:xfrm>
          <a:off x="1968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134751</xdr:rowOff>
    </xdr:from>
    <xdr:ext cx="534377" cy="259045"/>
    <xdr:sp macro="" textlink="">
      <xdr:nvSpPr>
        <xdr:cNvPr id="86" name="テキスト ボックス 85"/>
        <xdr:cNvSpPr txBox="1"/>
      </xdr:nvSpPr>
      <xdr:spPr>
        <a:xfrm>
          <a:off x="1752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166110</xdr:rowOff>
    </xdr:from>
    <xdr:to>
      <xdr:col>1</xdr:col>
      <xdr:colOff>485775</xdr:colOff>
      <xdr:row>36</xdr:row>
      <xdr:rowOff>96260</xdr:rowOff>
    </xdr:to>
    <xdr:sp macro="" textlink="">
      <xdr:nvSpPr>
        <xdr:cNvPr id="87" name="円/楕円 86"/>
        <xdr:cNvSpPr/>
      </xdr:nvSpPr>
      <xdr:spPr>
        <a:xfrm>
          <a:off x="1079500" y="6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112787</xdr:rowOff>
    </xdr:from>
    <xdr:ext cx="534377" cy="259045"/>
    <xdr:sp macro="" textlink="">
      <xdr:nvSpPr>
        <xdr:cNvPr id="88" name="テキスト ボックス 87"/>
        <xdr:cNvSpPr txBox="1"/>
      </xdr:nvSpPr>
      <xdr:spPr>
        <a:xfrm>
          <a:off x="863111" y="59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54382</xdr:rowOff>
    </xdr:from>
    <xdr:to>
      <xdr:col>6</xdr:col>
      <xdr:colOff>511175</xdr:colOff>
      <xdr:row>58</xdr:row>
      <xdr:rowOff>74009</xdr:rowOff>
    </xdr:to>
    <xdr:cxnSp macro="">
      <xdr:nvCxnSpPr>
        <xdr:cNvPr id="117" name="直線コネクタ 116"/>
        <xdr:cNvCxnSpPr/>
      </xdr:nvCxnSpPr>
      <xdr:spPr>
        <a:xfrm>
          <a:off x="3797300" y="9998482"/>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54382</xdr:rowOff>
    </xdr:from>
    <xdr:to>
      <xdr:col>5</xdr:col>
      <xdr:colOff>358775</xdr:colOff>
      <xdr:row>58</xdr:row>
      <xdr:rowOff>63957</xdr:rowOff>
    </xdr:to>
    <xdr:cxnSp macro="">
      <xdr:nvCxnSpPr>
        <xdr:cNvPr id="120" name="直線コネクタ 119"/>
        <xdr:cNvCxnSpPr/>
      </xdr:nvCxnSpPr>
      <xdr:spPr>
        <a:xfrm flipV="1">
          <a:off x="2908300" y="9998482"/>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19456</xdr:rowOff>
    </xdr:from>
    <xdr:to>
      <xdr:col>4</xdr:col>
      <xdr:colOff>155575</xdr:colOff>
      <xdr:row>58</xdr:row>
      <xdr:rowOff>63957</xdr:rowOff>
    </xdr:to>
    <xdr:cxnSp macro="">
      <xdr:nvCxnSpPr>
        <xdr:cNvPr id="123" name="直線コネクタ 122"/>
        <xdr:cNvCxnSpPr/>
      </xdr:nvCxnSpPr>
      <xdr:spPr>
        <a:xfrm>
          <a:off x="2019300" y="996355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19456</xdr:rowOff>
    </xdr:from>
    <xdr:to>
      <xdr:col>2</xdr:col>
      <xdr:colOff>638175</xdr:colOff>
      <xdr:row>58</xdr:row>
      <xdr:rowOff>30431</xdr:rowOff>
    </xdr:to>
    <xdr:cxnSp macro="">
      <xdr:nvCxnSpPr>
        <xdr:cNvPr id="126" name="直線コネクタ 125"/>
        <xdr:cNvCxnSpPr/>
      </xdr:nvCxnSpPr>
      <xdr:spPr>
        <a:xfrm flipV="1">
          <a:off x="1130300" y="9963556"/>
          <a:ext cx="8890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23209</xdr:rowOff>
    </xdr:from>
    <xdr:to>
      <xdr:col>6</xdr:col>
      <xdr:colOff>561975</xdr:colOff>
      <xdr:row>58</xdr:row>
      <xdr:rowOff>124809</xdr:rowOff>
    </xdr:to>
    <xdr:sp macro="" textlink="">
      <xdr:nvSpPr>
        <xdr:cNvPr id="136" name="円/楕円 135"/>
        <xdr:cNvSpPr/>
      </xdr:nvSpPr>
      <xdr:spPr>
        <a:xfrm>
          <a:off x="4584700" y="9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3582</xdr:rowOff>
    </xdr:from>
    <xdr:to>
      <xdr:col>5</xdr:col>
      <xdr:colOff>409575</xdr:colOff>
      <xdr:row>58</xdr:row>
      <xdr:rowOff>105182</xdr:rowOff>
    </xdr:to>
    <xdr:sp macro="" textlink="">
      <xdr:nvSpPr>
        <xdr:cNvPr id="138" name="円/楕円 137"/>
        <xdr:cNvSpPr/>
      </xdr:nvSpPr>
      <xdr:spPr>
        <a:xfrm>
          <a:off x="3746500" y="99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96309</xdr:rowOff>
    </xdr:from>
    <xdr:ext cx="599010" cy="259045"/>
    <xdr:sp macro="" textlink="">
      <xdr:nvSpPr>
        <xdr:cNvPr id="139" name="テキスト ボックス 138"/>
        <xdr:cNvSpPr txBox="1"/>
      </xdr:nvSpPr>
      <xdr:spPr>
        <a:xfrm>
          <a:off x="3497794" y="100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13157</xdr:rowOff>
    </xdr:from>
    <xdr:to>
      <xdr:col>4</xdr:col>
      <xdr:colOff>206375</xdr:colOff>
      <xdr:row>58</xdr:row>
      <xdr:rowOff>114757</xdr:rowOff>
    </xdr:to>
    <xdr:sp macro="" textlink="">
      <xdr:nvSpPr>
        <xdr:cNvPr id="140" name="円/楕円 139"/>
        <xdr:cNvSpPr/>
      </xdr:nvSpPr>
      <xdr:spPr>
        <a:xfrm>
          <a:off x="2857500" y="99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105884</xdr:rowOff>
    </xdr:from>
    <xdr:ext cx="599010" cy="259045"/>
    <xdr:sp macro="" textlink="">
      <xdr:nvSpPr>
        <xdr:cNvPr id="141" name="テキスト ボックス 140"/>
        <xdr:cNvSpPr txBox="1"/>
      </xdr:nvSpPr>
      <xdr:spPr>
        <a:xfrm>
          <a:off x="2608794" y="100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140106</xdr:rowOff>
    </xdr:from>
    <xdr:to>
      <xdr:col>3</xdr:col>
      <xdr:colOff>3175</xdr:colOff>
      <xdr:row>58</xdr:row>
      <xdr:rowOff>70256</xdr:rowOff>
    </xdr:to>
    <xdr:sp macro="" textlink="">
      <xdr:nvSpPr>
        <xdr:cNvPr id="142" name="円/楕円 141"/>
        <xdr:cNvSpPr/>
      </xdr:nvSpPr>
      <xdr:spPr>
        <a:xfrm>
          <a:off x="1968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86783</xdr:rowOff>
    </xdr:from>
    <xdr:ext cx="599010" cy="259045"/>
    <xdr:sp macro="" textlink="">
      <xdr:nvSpPr>
        <xdr:cNvPr id="143" name="テキスト ボックス 142"/>
        <xdr:cNvSpPr txBox="1"/>
      </xdr:nvSpPr>
      <xdr:spPr>
        <a:xfrm>
          <a:off x="1719794" y="968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151081</xdr:rowOff>
    </xdr:from>
    <xdr:to>
      <xdr:col>1</xdr:col>
      <xdr:colOff>485775</xdr:colOff>
      <xdr:row>58</xdr:row>
      <xdr:rowOff>81231</xdr:rowOff>
    </xdr:to>
    <xdr:sp macro="" textlink="">
      <xdr:nvSpPr>
        <xdr:cNvPr id="144" name="円/楕円 143"/>
        <xdr:cNvSpPr/>
      </xdr:nvSpPr>
      <xdr:spPr>
        <a:xfrm>
          <a:off x="1079500" y="99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72358</xdr:rowOff>
    </xdr:from>
    <xdr:ext cx="599010" cy="259045"/>
    <xdr:sp macro="" textlink="">
      <xdr:nvSpPr>
        <xdr:cNvPr id="145" name="テキスト ボックス 144"/>
        <xdr:cNvSpPr txBox="1"/>
      </xdr:nvSpPr>
      <xdr:spPr>
        <a:xfrm>
          <a:off x="830794" y="1001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148506</xdr:rowOff>
    </xdr:from>
    <xdr:to>
      <xdr:col>6</xdr:col>
      <xdr:colOff>511175</xdr:colOff>
      <xdr:row>76</xdr:row>
      <xdr:rowOff>17258</xdr:rowOff>
    </xdr:to>
    <xdr:cxnSp macro="">
      <xdr:nvCxnSpPr>
        <xdr:cNvPr id="172" name="直線コネクタ 171"/>
        <xdr:cNvCxnSpPr/>
      </xdr:nvCxnSpPr>
      <xdr:spPr>
        <a:xfrm>
          <a:off x="3797300" y="13007256"/>
          <a:ext cx="8382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91827</xdr:rowOff>
    </xdr:from>
    <xdr:to>
      <xdr:col>5</xdr:col>
      <xdr:colOff>358775</xdr:colOff>
      <xdr:row>75</xdr:row>
      <xdr:rowOff>148506</xdr:rowOff>
    </xdr:to>
    <xdr:cxnSp macro="">
      <xdr:nvCxnSpPr>
        <xdr:cNvPr id="175" name="直線コネクタ 174"/>
        <xdr:cNvCxnSpPr/>
      </xdr:nvCxnSpPr>
      <xdr:spPr>
        <a:xfrm>
          <a:off x="2908300" y="12950577"/>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91827</xdr:rowOff>
    </xdr:from>
    <xdr:to>
      <xdr:col>4</xdr:col>
      <xdr:colOff>155575</xdr:colOff>
      <xdr:row>76</xdr:row>
      <xdr:rowOff>89191</xdr:rowOff>
    </xdr:to>
    <xdr:cxnSp macro="">
      <xdr:nvCxnSpPr>
        <xdr:cNvPr id="178" name="直線コネクタ 177"/>
        <xdr:cNvCxnSpPr/>
      </xdr:nvCxnSpPr>
      <xdr:spPr>
        <a:xfrm flipV="1">
          <a:off x="2019300" y="12950577"/>
          <a:ext cx="889000" cy="16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89191</xdr:rowOff>
    </xdr:from>
    <xdr:to>
      <xdr:col>2</xdr:col>
      <xdr:colOff>638175</xdr:colOff>
      <xdr:row>76</xdr:row>
      <xdr:rowOff>108720</xdr:rowOff>
    </xdr:to>
    <xdr:cxnSp macro="">
      <xdr:nvCxnSpPr>
        <xdr:cNvPr id="181" name="直線コネクタ 180"/>
        <xdr:cNvCxnSpPr/>
      </xdr:nvCxnSpPr>
      <xdr:spPr>
        <a:xfrm flipV="1">
          <a:off x="1130300" y="13119391"/>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137907</xdr:rowOff>
    </xdr:from>
    <xdr:to>
      <xdr:col>6</xdr:col>
      <xdr:colOff>561975</xdr:colOff>
      <xdr:row>76</xdr:row>
      <xdr:rowOff>68058</xdr:rowOff>
    </xdr:to>
    <xdr:sp macro="" textlink="">
      <xdr:nvSpPr>
        <xdr:cNvPr id="191" name="円/楕円 190"/>
        <xdr:cNvSpPr/>
      </xdr:nvSpPr>
      <xdr:spPr>
        <a:xfrm>
          <a:off x="4584700" y="129966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116335</xdr:rowOff>
    </xdr:from>
    <xdr:ext cx="599010" cy="259045"/>
    <xdr:sp macro="" textlink="">
      <xdr:nvSpPr>
        <xdr:cNvPr id="192" name="民生費該当値テキスト"/>
        <xdr:cNvSpPr txBox="1"/>
      </xdr:nvSpPr>
      <xdr:spPr>
        <a:xfrm>
          <a:off x="4686300"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97706</xdr:rowOff>
    </xdr:from>
    <xdr:to>
      <xdr:col>5</xdr:col>
      <xdr:colOff>409575</xdr:colOff>
      <xdr:row>76</xdr:row>
      <xdr:rowOff>27856</xdr:rowOff>
    </xdr:to>
    <xdr:sp macro="" textlink="">
      <xdr:nvSpPr>
        <xdr:cNvPr id="193" name="円/楕円 192"/>
        <xdr:cNvSpPr/>
      </xdr:nvSpPr>
      <xdr:spPr>
        <a:xfrm>
          <a:off x="3746500" y="12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44383</xdr:rowOff>
    </xdr:from>
    <xdr:ext cx="599010" cy="259045"/>
    <xdr:sp macro="" textlink="">
      <xdr:nvSpPr>
        <xdr:cNvPr id="194" name="テキスト ボックス 193"/>
        <xdr:cNvSpPr txBox="1"/>
      </xdr:nvSpPr>
      <xdr:spPr>
        <a:xfrm>
          <a:off x="3497794" y="1273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41027</xdr:rowOff>
    </xdr:from>
    <xdr:to>
      <xdr:col>4</xdr:col>
      <xdr:colOff>206375</xdr:colOff>
      <xdr:row>75</xdr:row>
      <xdr:rowOff>142627</xdr:rowOff>
    </xdr:to>
    <xdr:sp macro="" textlink="">
      <xdr:nvSpPr>
        <xdr:cNvPr id="195" name="円/楕円 194"/>
        <xdr:cNvSpPr/>
      </xdr:nvSpPr>
      <xdr:spPr>
        <a:xfrm>
          <a:off x="2857500" y="128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159154</xdr:rowOff>
    </xdr:from>
    <xdr:ext cx="599010" cy="259045"/>
    <xdr:sp macro="" textlink="">
      <xdr:nvSpPr>
        <xdr:cNvPr id="196" name="テキスト ボックス 195"/>
        <xdr:cNvSpPr txBox="1"/>
      </xdr:nvSpPr>
      <xdr:spPr>
        <a:xfrm>
          <a:off x="2608794" y="1267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38391</xdr:rowOff>
    </xdr:from>
    <xdr:to>
      <xdr:col>3</xdr:col>
      <xdr:colOff>3175</xdr:colOff>
      <xdr:row>76</xdr:row>
      <xdr:rowOff>139991</xdr:rowOff>
    </xdr:to>
    <xdr:sp macro="" textlink="">
      <xdr:nvSpPr>
        <xdr:cNvPr id="197" name="円/楕円 196"/>
        <xdr:cNvSpPr/>
      </xdr:nvSpPr>
      <xdr:spPr>
        <a:xfrm>
          <a:off x="1968500" y="130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131118</xdr:rowOff>
    </xdr:from>
    <xdr:ext cx="599010" cy="259045"/>
    <xdr:sp macro="" textlink="">
      <xdr:nvSpPr>
        <xdr:cNvPr id="198" name="テキスト ボックス 197"/>
        <xdr:cNvSpPr txBox="1"/>
      </xdr:nvSpPr>
      <xdr:spPr>
        <a:xfrm>
          <a:off x="1719794" y="1316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57920</xdr:rowOff>
    </xdr:from>
    <xdr:to>
      <xdr:col>1</xdr:col>
      <xdr:colOff>485775</xdr:colOff>
      <xdr:row>76</xdr:row>
      <xdr:rowOff>159520</xdr:rowOff>
    </xdr:to>
    <xdr:sp macro="" textlink="">
      <xdr:nvSpPr>
        <xdr:cNvPr id="199" name="円/楕円 198"/>
        <xdr:cNvSpPr/>
      </xdr:nvSpPr>
      <xdr:spPr>
        <a:xfrm>
          <a:off x="1079500" y="130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150647</xdr:rowOff>
    </xdr:from>
    <xdr:ext cx="599010" cy="259045"/>
    <xdr:sp macro="" textlink="">
      <xdr:nvSpPr>
        <xdr:cNvPr id="200" name="テキスト ボックス 199"/>
        <xdr:cNvSpPr txBox="1"/>
      </xdr:nvSpPr>
      <xdr:spPr>
        <a:xfrm>
          <a:off x="830794" y="131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143663</xdr:rowOff>
    </xdr:from>
    <xdr:to>
      <xdr:col>6</xdr:col>
      <xdr:colOff>511175</xdr:colOff>
      <xdr:row>98</xdr:row>
      <xdr:rowOff>9398</xdr:rowOff>
    </xdr:to>
    <xdr:cxnSp macro="">
      <xdr:nvCxnSpPr>
        <xdr:cNvPr id="229" name="直線コネクタ 228"/>
        <xdr:cNvCxnSpPr/>
      </xdr:nvCxnSpPr>
      <xdr:spPr>
        <a:xfrm>
          <a:off x="3797300" y="16774313"/>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143663</xdr:rowOff>
    </xdr:from>
    <xdr:to>
      <xdr:col>5</xdr:col>
      <xdr:colOff>358775</xdr:colOff>
      <xdr:row>97</xdr:row>
      <xdr:rowOff>149568</xdr:rowOff>
    </xdr:to>
    <xdr:cxnSp macro="">
      <xdr:nvCxnSpPr>
        <xdr:cNvPr id="232" name="直線コネクタ 231"/>
        <xdr:cNvCxnSpPr/>
      </xdr:nvCxnSpPr>
      <xdr:spPr>
        <a:xfrm flipV="1">
          <a:off x="2908300" y="1677431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123737</xdr:rowOff>
    </xdr:from>
    <xdr:to>
      <xdr:col>4</xdr:col>
      <xdr:colOff>155575</xdr:colOff>
      <xdr:row>97</xdr:row>
      <xdr:rowOff>149568</xdr:rowOff>
    </xdr:to>
    <xdr:cxnSp macro="">
      <xdr:nvCxnSpPr>
        <xdr:cNvPr id="235" name="直線コネクタ 234"/>
        <xdr:cNvCxnSpPr/>
      </xdr:nvCxnSpPr>
      <xdr:spPr>
        <a:xfrm>
          <a:off x="2019300" y="1675438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123737</xdr:rowOff>
    </xdr:from>
    <xdr:to>
      <xdr:col>2</xdr:col>
      <xdr:colOff>638175</xdr:colOff>
      <xdr:row>98</xdr:row>
      <xdr:rowOff>1431</xdr:rowOff>
    </xdr:to>
    <xdr:cxnSp macro="">
      <xdr:nvCxnSpPr>
        <xdr:cNvPr id="238" name="直線コネクタ 237"/>
        <xdr:cNvCxnSpPr/>
      </xdr:nvCxnSpPr>
      <xdr:spPr>
        <a:xfrm flipV="1">
          <a:off x="1130300" y="16754387"/>
          <a:ext cx="889000" cy="4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130048</xdr:rowOff>
    </xdr:from>
    <xdr:to>
      <xdr:col>6</xdr:col>
      <xdr:colOff>561975</xdr:colOff>
      <xdr:row>98</xdr:row>
      <xdr:rowOff>60198</xdr:rowOff>
    </xdr:to>
    <xdr:sp macro="" textlink="">
      <xdr:nvSpPr>
        <xdr:cNvPr id="248" name="円/楕円 247"/>
        <xdr:cNvSpPr/>
      </xdr:nvSpPr>
      <xdr:spPr>
        <a:xfrm>
          <a:off x="4584700" y="167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108475</xdr:rowOff>
    </xdr:from>
    <xdr:ext cx="534377" cy="259045"/>
    <xdr:sp macro="" textlink="">
      <xdr:nvSpPr>
        <xdr:cNvPr id="249" name="衛生費該当値テキスト"/>
        <xdr:cNvSpPr txBox="1"/>
      </xdr:nvSpPr>
      <xdr:spPr>
        <a:xfrm>
          <a:off x="4686300" y="167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92863</xdr:rowOff>
    </xdr:from>
    <xdr:to>
      <xdr:col>5</xdr:col>
      <xdr:colOff>409575</xdr:colOff>
      <xdr:row>98</xdr:row>
      <xdr:rowOff>23013</xdr:rowOff>
    </xdr:to>
    <xdr:sp macro="" textlink="">
      <xdr:nvSpPr>
        <xdr:cNvPr id="250" name="円/楕円 249"/>
        <xdr:cNvSpPr/>
      </xdr:nvSpPr>
      <xdr:spPr>
        <a:xfrm>
          <a:off x="37465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14140</xdr:rowOff>
    </xdr:from>
    <xdr:ext cx="534377" cy="259045"/>
    <xdr:sp macro="" textlink="">
      <xdr:nvSpPr>
        <xdr:cNvPr id="251" name="テキスト ボックス 250"/>
        <xdr:cNvSpPr txBox="1"/>
      </xdr:nvSpPr>
      <xdr:spPr>
        <a:xfrm>
          <a:off x="3530111" y="16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98768</xdr:rowOff>
    </xdr:from>
    <xdr:to>
      <xdr:col>4</xdr:col>
      <xdr:colOff>206375</xdr:colOff>
      <xdr:row>98</xdr:row>
      <xdr:rowOff>28918</xdr:rowOff>
    </xdr:to>
    <xdr:sp macro="" textlink="">
      <xdr:nvSpPr>
        <xdr:cNvPr id="252" name="円/楕円 251"/>
        <xdr:cNvSpPr/>
      </xdr:nvSpPr>
      <xdr:spPr>
        <a:xfrm>
          <a:off x="2857500" y="167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20045</xdr:rowOff>
    </xdr:from>
    <xdr:ext cx="534377" cy="259045"/>
    <xdr:sp macro="" textlink="">
      <xdr:nvSpPr>
        <xdr:cNvPr id="253" name="テキスト ボックス 252"/>
        <xdr:cNvSpPr txBox="1"/>
      </xdr:nvSpPr>
      <xdr:spPr>
        <a:xfrm>
          <a:off x="2641111" y="168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72937</xdr:rowOff>
    </xdr:from>
    <xdr:to>
      <xdr:col>3</xdr:col>
      <xdr:colOff>3175</xdr:colOff>
      <xdr:row>98</xdr:row>
      <xdr:rowOff>3087</xdr:rowOff>
    </xdr:to>
    <xdr:sp macro="" textlink="">
      <xdr:nvSpPr>
        <xdr:cNvPr id="254" name="円/楕円 253"/>
        <xdr:cNvSpPr/>
      </xdr:nvSpPr>
      <xdr:spPr>
        <a:xfrm>
          <a:off x="1968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165664</xdr:rowOff>
    </xdr:from>
    <xdr:ext cx="534377" cy="259045"/>
    <xdr:sp macro="" textlink="">
      <xdr:nvSpPr>
        <xdr:cNvPr id="255" name="テキスト ボックス 254"/>
        <xdr:cNvSpPr txBox="1"/>
      </xdr:nvSpPr>
      <xdr:spPr>
        <a:xfrm>
          <a:off x="1752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122081</xdr:rowOff>
    </xdr:from>
    <xdr:to>
      <xdr:col>1</xdr:col>
      <xdr:colOff>485775</xdr:colOff>
      <xdr:row>98</xdr:row>
      <xdr:rowOff>52231</xdr:rowOff>
    </xdr:to>
    <xdr:sp macro="" textlink="">
      <xdr:nvSpPr>
        <xdr:cNvPr id="256" name="円/楕円 255"/>
        <xdr:cNvSpPr/>
      </xdr:nvSpPr>
      <xdr:spPr>
        <a:xfrm>
          <a:off x="1079500" y="167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43358</xdr:rowOff>
    </xdr:from>
    <xdr:ext cx="534377" cy="259045"/>
    <xdr:sp macro="" textlink="">
      <xdr:nvSpPr>
        <xdr:cNvPr id="257" name="テキスト ボックス 256"/>
        <xdr:cNvSpPr txBox="1"/>
      </xdr:nvSpPr>
      <xdr:spPr>
        <a:xfrm>
          <a:off x="863111" y="168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34074</xdr:rowOff>
    </xdr:from>
    <xdr:to>
      <xdr:col>12</xdr:col>
      <xdr:colOff>511175</xdr:colOff>
      <xdr:row>39</xdr:row>
      <xdr:rowOff>44450</xdr:rowOff>
    </xdr:to>
    <xdr:cxnSp macro="">
      <xdr:nvCxnSpPr>
        <xdr:cNvPr id="292" name="直線コネクタ 291"/>
        <xdr:cNvCxnSpPr/>
      </xdr:nvCxnSpPr>
      <xdr:spPr>
        <a:xfrm>
          <a:off x="7861300" y="6720624"/>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13436</xdr:rowOff>
    </xdr:from>
    <xdr:to>
      <xdr:col>11</xdr:col>
      <xdr:colOff>307975</xdr:colOff>
      <xdr:row>39</xdr:row>
      <xdr:rowOff>34074</xdr:rowOff>
    </xdr:to>
    <xdr:cxnSp macro="">
      <xdr:nvCxnSpPr>
        <xdr:cNvPr id="295" name="直線コネクタ 294"/>
        <xdr:cNvCxnSpPr/>
      </xdr:nvCxnSpPr>
      <xdr:spPr>
        <a:xfrm>
          <a:off x="6972300" y="6699986"/>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154724</xdr:rowOff>
    </xdr:from>
    <xdr:to>
      <xdr:col>11</xdr:col>
      <xdr:colOff>358775</xdr:colOff>
      <xdr:row>39</xdr:row>
      <xdr:rowOff>84874</xdr:rowOff>
    </xdr:to>
    <xdr:sp macro="" textlink="">
      <xdr:nvSpPr>
        <xdr:cNvPr id="311" name="円/楕円 310"/>
        <xdr:cNvSpPr/>
      </xdr:nvSpPr>
      <xdr:spPr>
        <a:xfrm>
          <a:off x="7810500" y="66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76001</xdr:rowOff>
    </xdr:from>
    <xdr:ext cx="378565" cy="259045"/>
    <xdr:sp macro="" textlink="">
      <xdr:nvSpPr>
        <xdr:cNvPr id="312" name="テキスト ボックス 311"/>
        <xdr:cNvSpPr txBox="1"/>
      </xdr:nvSpPr>
      <xdr:spPr>
        <a:xfrm>
          <a:off x="7672017" y="676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134086</xdr:rowOff>
    </xdr:from>
    <xdr:to>
      <xdr:col>10</xdr:col>
      <xdr:colOff>155575</xdr:colOff>
      <xdr:row>39</xdr:row>
      <xdr:rowOff>64236</xdr:rowOff>
    </xdr:to>
    <xdr:sp macro="" textlink="">
      <xdr:nvSpPr>
        <xdr:cNvPr id="313" name="円/楕円 312"/>
        <xdr:cNvSpPr/>
      </xdr:nvSpPr>
      <xdr:spPr>
        <a:xfrm>
          <a:off x="69215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55363</xdr:rowOff>
    </xdr:from>
    <xdr:ext cx="469744" cy="259045"/>
    <xdr:sp macro="" textlink="">
      <xdr:nvSpPr>
        <xdr:cNvPr id="314" name="テキスト ボックス 313"/>
        <xdr:cNvSpPr txBox="1"/>
      </xdr:nvSpPr>
      <xdr:spPr>
        <a:xfrm>
          <a:off x="6737427" y="674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1373</xdr:rowOff>
    </xdr:from>
    <xdr:to>
      <xdr:col>15</xdr:col>
      <xdr:colOff>180975</xdr:colOff>
      <xdr:row>59</xdr:row>
      <xdr:rowOff>3670</xdr:rowOff>
    </xdr:to>
    <xdr:cxnSp macro="">
      <xdr:nvCxnSpPr>
        <xdr:cNvPr id="343" name="直線コネクタ 342"/>
        <xdr:cNvCxnSpPr/>
      </xdr:nvCxnSpPr>
      <xdr:spPr>
        <a:xfrm flipV="1">
          <a:off x="9639300" y="10116923"/>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166964</xdr:rowOff>
    </xdr:from>
    <xdr:to>
      <xdr:col>14</xdr:col>
      <xdr:colOff>28575</xdr:colOff>
      <xdr:row>59</xdr:row>
      <xdr:rowOff>3670</xdr:rowOff>
    </xdr:to>
    <xdr:cxnSp macro="">
      <xdr:nvCxnSpPr>
        <xdr:cNvPr id="346" name="直線コネクタ 345"/>
        <xdr:cNvCxnSpPr/>
      </xdr:nvCxnSpPr>
      <xdr:spPr>
        <a:xfrm>
          <a:off x="8750300" y="10111064"/>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126668</xdr:rowOff>
    </xdr:from>
    <xdr:to>
      <xdr:col>12</xdr:col>
      <xdr:colOff>511175</xdr:colOff>
      <xdr:row>58</xdr:row>
      <xdr:rowOff>166964</xdr:rowOff>
    </xdr:to>
    <xdr:cxnSp macro="">
      <xdr:nvCxnSpPr>
        <xdr:cNvPr id="349" name="直線コネクタ 348"/>
        <xdr:cNvCxnSpPr/>
      </xdr:nvCxnSpPr>
      <xdr:spPr>
        <a:xfrm>
          <a:off x="7861300" y="10070768"/>
          <a:ext cx="889000" cy="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126668</xdr:rowOff>
    </xdr:from>
    <xdr:to>
      <xdr:col>11</xdr:col>
      <xdr:colOff>307975</xdr:colOff>
      <xdr:row>58</xdr:row>
      <xdr:rowOff>167975</xdr:rowOff>
    </xdr:to>
    <xdr:cxnSp macro="">
      <xdr:nvCxnSpPr>
        <xdr:cNvPr id="352" name="直線コネクタ 351"/>
        <xdr:cNvCxnSpPr/>
      </xdr:nvCxnSpPr>
      <xdr:spPr>
        <a:xfrm flipV="1">
          <a:off x="6972300" y="10070768"/>
          <a:ext cx="889000" cy="4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122023</xdr:rowOff>
    </xdr:from>
    <xdr:to>
      <xdr:col>15</xdr:col>
      <xdr:colOff>231775</xdr:colOff>
      <xdr:row>59</xdr:row>
      <xdr:rowOff>52173</xdr:rowOff>
    </xdr:to>
    <xdr:sp macro="" textlink="">
      <xdr:nvSpPr>
        <xdr:cNvPr id="362" name="円/楕円 361"/>
        <xdr:cNvSpPr/>
      </xdr:nvSpPr>
      <xdr:spPr>
        <a:xfrm>
          <a:off x="10426700" y="1006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124320</xdr:rowOff>
    </xdr:from>
    <xdr:to>
      <xdr:col>14</xdr:col>
      <xdr:colOff>79375</xdr:colOff>
      <xdr:row>59</xdr:row>
      <xdr:rowOff>54470</xdr:rowOff>
    </xdr:to>
    <xdr:sp macro="" textlink="">
      <xdr:nvSpPr>
        <xdr:cNvPr id="364" name="円/楕円 363"/>
        <xdr:cNvSpPr/>
      </xdr:nvSpPr>
      <xdr:spPr>
        <a:xfrm>
          <a:off x="9588500" y="100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45597</xdr:rowOff>
    </xdr:from>
    <xdr:ext cx="599010" cy="259045"/>
    <xdr:sp macro="" textlink="">
      <xdr:nvSpPr>
        <xdr:cNvPr id="365" name="テキスト ボックス 364"/>
        <xdr:cNvSpPr txBox="1"/>
      </xdr:nvSpPr>
      <xdr:spPr>
        <a:xfrm>
          <a:off x="9339794" y="1016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116164</xdr:rowOff>
    </xdr:from>
    <xdr:to>
      <xdr:col>12</xdr:col>
      <xdr:colOff>561975</xdr:colOff>
      <xdr:row>59</xdr:row>
      <xdr:rowOff>46314</xdr:rowOff>
    </xdr:to>
    <xdr:sp macro="" textlink="">
      <xdr:nvSpPr>
        <xdr:cNvPr id="366" name="円/楕円 365"/>
        <xdr:cNvSpPr/>
      </xdr:nvSpPr>
      <xdr:spPr>
        <a:xfrm>
          <a:off x="8699500" y="100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37441</xdr:rowOff>
    </xdr:from>
    <xdr:ext cx="599010" cy="259045"/>
    <xdr:sp macro="" textlink="">
      <xdr:nvSpPr>
        <xdr:cNvPr id="367" name="テキスト ボックス 366"/>
        <xdr:cNvSpPr txBox="1"/>
      </xdr:nvSpPr>
      <xdr:spPr>
        <a:xfrm>
          <a:off x="8450794" y="1015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75868</xdr:rowOff>
    </xdr:from>
    <xdr:to>
      <xdr:col>11</xdr:col>
      <xdr:colOff>358775</xdr:colOff>
      <xdr:row>59</xdr:row>
      <xdr:rowOff>6018</xdr:rowOff>
    </xdr:to>
    <xdr:sp macro="" textlink="">
      <xdr:nvSpPr>
        <xdr:cNvPr id="368" name="円/楕円 367"/>
        <xdr:cNvSpPr/>
      </xdr:nvSpPr>
      <xdr:spPr>
        <a:xfrm>
          <a:off x="7810500" y="100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22545</xdr:rowOff>
    </xdr:from>
    <xdr:ext cx="599010" cy="259045"/>
    <xdr:sp macro="" textlink="">
      <xdr:nvSpPr>
        <xdr:cNvPr id="369" name="テキスト ボックス 368"/>
        <xdr:cNvSpPr txBox="1"/>
      </xdr:nvSpPr>
      <xdr:spPr>
        <a:xfrm>
          <a:off x="7561794" y="979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117175</xdr:rowOff>
    </xdr:from>
    <xdr:to>
      <xdr:col>10</xdr:col>
      <xdr:colOff>155575</xdr:colOff>
      <xdr:row>59</xdr:row>
      <xdr:rowOff>47325</xdr:rowOff>
    </xdr:to>
    <xdr:sp macro="" textlink="">
      <xdr:nvSpPr>
        <xdr:cNvPr id="370" name="円/楕円 369"/>
        <xdr:cNvSpPr/>
      </xdr:nvSpPr>
      <xdr:spPr>
        <a:xfrm>
          <a:off x="6921500" y="100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38452</xdr:rowOff>
    </xdr:from>
    <xdr:ext cx="599010" cy="259045"/>
    <xdr:sp macro="" textlink="">
      <xdr:nvSpPr>
        <xdr:cNvPr id="371" name="テキスト ボックス 370"/>
        <xdr:cNvSpPr txBox="1"/>
      </xdr:nvSpPr>
      <xdr:spPr>
        <a:xfrm>
          <a:off x="6672794" y="1015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149690</xdr:rowOff>
    </xdr:from>
    <xdr:to>
      <xdr:col>15</xdr:col>
      <xdr:colOff>180975</xdr:colOff>
      <xdr:row>78</xdr:row>
      <xdr:rowOff>8804</xdr:rowOff>
    </xdr:to>
    <xdr:cxnSp macro="">
      <xdr:nvCxnSpPr>
        <xdr:cNvPr id="400" name="直線コネクタ 399"/>
        <xdr:cNvCxnSpPr/>
      </xdr:nvCxnSpPr>
      <xdr:spPr>
        <a:xfrm>
          <a:off x="9639300" y="13351340"/>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147845</xdr:rowOff>
    </xdr:from>
    <xdr:to>
      <xdr:col>14</xdr:col>
      <xdr:colOff>28575</xdr:colOff>
      <xdr:row>77</xdr:row>
      <xdr:rowOff>149690</xdr:rowOff>
    </xdr:to>
    <xdr:cxnSp macro="">
      <xdr:nvCxnSpPr>
        <xdr:cNvPr id="403" name="直線コネクタ 402"/>
        <xdr:cNvCxnSpPr/>
      </xdr:nvCxnSpPr>
      <xdr:spPr>
        <a:xfrm>
          <a:off x="8750300" y="1334949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147845</xdr:rowOff>
    </xdr:from>
    <xdr:to>
      <xdr:col>12</xdr:col>
      <xdr:colOff>511175</xdr:colOff>
      <xdr:row>78</xdr:row>
      <xdr:rowOff>54741</xdr:rowOff>
    </xdr:to>
    <xdr:cxnSp macro="">
      <xdr:nvCxnSpPr>
        <xdr:cNvPr id="406" name="直線コネクタ 405"/>
        <xdr:cNvCxnSpPr/>
      </xdr:nvCxnSpPr>
      <xdr:spPr>
        <a:xfrm flipV="1">
          <a:off x="7861300" y="13349495"/>
          <a:ext cx="889000" cy="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42309</xdr:rowOff>
    </xdr:from>
    <xdr:to>
      <xdr:col>11</xdr:col>
      <xdr:colOff>307975</xdr:colOff>
      <xdr:row>78</xdr:row>
      <xdr:rowOff>54741</xdr:rowOff>
    </xdr:to>
    <xdr:cxnSp macro="">
      <xdr:nvCxnSpPr>
        <xdr:cNvPr id="409" name="直線コネクタ 408"/>
        <xdr:cNvCxnSpPr/>
      </xdr:nvCxnSpPr>
      <xdr:spPr>
        <a:xfrm>
          <a:off x="6972300" y="13415409"/>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129454</xdr:rowOff>
    </xdr:from>
    <xdr:to>
      <xdr:col>15</xdr:col>
      <xdr:colOff>231775</xdr:colOff>
      <xdr:row>78</xdr:row>
      <xdr:rowOff>59604</xdr:rowOff>
    </xdr:to>
    <xdr:sp macro="" textlink="">
      <xdr:nvSpPr>
        <xdr:cNvPr id="419" name="円/楕円 418"/>
        <xdr:cNvSpPr/>
      </xdr:nvSpPr>
      <xdr:spPr>
        <a:xfrm>
          <a:off x="104267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152331</xdr:rowOff>
    </xdr:from>
    <xdr:ext cx="534377" cy="259045"/>
    <xdr:sp macro="" textlink="">
      <xdr:nvSpPr>
        <xdr:cNvPr id="420" name="商工費該当値テキスト"/>
        <xdr:cNvSpPr txBox="1"/>
      </xdr:nvSpPr>
      <xdr:spPr>
        <a:xfrm>
          <a:off x="10528300" y="131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98890</xdr:rowOff>
    </xdr:from>
    <xdr:to>
      <xdr:col>14</xdr:col>
      <xdr:colOff>79375</xdr:colOff>
      <xdr:row>78</xdr:row>
      <xdr:rowOff>29040</xdr:rowOff>
    </xdr:to>
    <xdr:sp macro="" textlink="">
      <xdr:nvSpPr>
        <xdr:cNvPr id="421" name="円/楕円 420"/>
        <xdr:cNvSpPr/>
      </xdr:nvSpPr>
      <xdr:spPr>
        <a:xfrm>
          <a:off x="9588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45567</xdr:rowOff>
    </xdr:from>
    <xdr:ext cx="534377" cy="259045"/>
    <xdr:sp macro="" textlink="">
      <xdr:nvSpPr>
        <xdr:cNvPr id="422" name="テキスト ボックス 421"/>
        <xdr:cNvSpPr txBox="1"/>
      </xdr:nvSpPr>
      <xdr:spPr>
        <a:xfrm>
          <a:off x="9372111" y="130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97045</xdr:rowOff>
    </xdr:from>
    <xdr:to>
      <xdr:col>12</xdr:col>
      <xdr:colOff>561975</xdr:colOff>
      <xdr:row>78</xdr:row>
      <xdr:rowOff>27195</xdr:rowOff>
    </xdr:to>
    <xdr:sp macro="" textlink="">
      <xdr:nvSpPr>
        <xdr:cNvPr id="423" name="円/楕円 422"/>
        <xdr:cNvSpPr/>
      </xdr:nvSpPr>
      <xdr:spPr>
        <a:xfrm>
          <a:off x="8699500" y="132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43722</xdr:rowOff>
    </xdr:from>
    <xdr:ext cx="534377" cy="259045"/>
    <xdr:sp macro="" textlink="">
      <xdr:nvSpPr>
        <xdr:cNvPr id="424" name="テキスト ボックス 423"/>
        <xdr:cNvSpPr txBox="1"/>
      </xdr:nvSpPr>
      <xdr:spPr>
        <a:xfrm>
          <a:off x="8483111" y="130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3941</xdr:rowOff>
    </xdr:from>
    <xdr:to>
      <xdr:col>11</xdr:col>
      <xdr:colOff>358775</xdr:colOff>
      <xdr:row>78</xdr:row>
      <xdr:rowOff>105541</xdr:rowOff>
    </xdr:to>
    <xdr:sp macro="" textlink="">
      <xdr:nvSpPr>
        <xdr:cNvPr id="425" name="円/楕円 424"/>
        <xdr:cNvSpPr/>
      </xdr:nvSpPr>
      <xdr:spPr>
        <a:xfrm>
          <a:off x="7810500" y="133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96668</xdr:rowOff>
    </xdr:from>
    <xdr:ext cx="534377" cy="259045"/>
    <xdr:sp macro="" textlink="">
      <xdr:nvSpPr>
        <xdr:cNvPr id="426" name="テキスト ボックス 425"/>
        <xdr:cNvSpPr txBox="1"/>
      </xdr:nvSpPr>
      <xdr:spPr>
        <a:xfrm>
          <a:off x="7594111" y="1346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162959</xdr:rowOff>
    </xdr:from>
    <xdr:to>
      <xdr:col>10</xdr:col>
      <xdr:colOff>155575</xdr:colOff>
      <xdr:row>78</xdr:row>
      <xdr:rowOff>93109</xdr:rowOff>
    </xdr:to>
    <xdr:sp macro="" textlink="">
      <xdr:nvSpPr>
        <xdr:cNvPr id="427" name="円/楕円 426"/>
        <xdr:cNvSpPr/>
      </xdr:nvSpPr>
      <xdr:spPr>
        <a:xfrm>
          <a:off x="6921500" y="133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109636</xdr:rowOff>
    </xdr:from>
    <xdr:ext cx="534377" cy="259045"/>
    <xdr:sp macro="" textlink="">
      <xdr:nvSpPr>
        <xdr:cNvPr id="428" name="テキスト ボックス 427"/>
        <xdr:cNvSpPr txBox="1"/>
      </xdr:nvSpPr>
      <xdr:spPr>
        <a:xfrm>
          <a:off x="6705111" y="131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60337</xdr:rowOff>
    </xdr:from>
    <xdr:to>
      <xdr:col>15</xdr:col>
      <xdr:colOff>180975</xdr:colOff>
      <xdr:row>98</xdr:row>
      <xdr:rowOff>74171</xdr:rowOff>
    </xdr:to>
    <xdr:cxnSp macro="">
      <xdr:nvCxnSpPr>
        <xdr:cNvPr id="455" name="直線コネクタ 454"/>
        <xdr:cNvCxnSpPr/>
      </xdr:nvCxnSpPr>
      <xdr:spPr>
        <a:xfrm flipV="1">
          <a:off x="9639300" y="16862437"/>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74171</xdr:rowOff>
    </xdr:from>
    <xdr:to>
      <xdr:col>14</xdr:col>
      <xdr:colOff>28575</xdr:colOff>
      <xdr:row>98</xdr:row>
      <xdr:rowOff>78231</xdr:rowOff>
    </xdr:to>
    <xdr:cxnSp macro="">
      <xdr:nvCxnSpPr>
        <xdr:cNvPr id="458" name="直線コネクタ 457"/>
        <xdr:cNvCxnSpPr/>
      </xdr:nvCxnSpPr>
      <xdr:spPr>
        <a:xfrm flipV="1">
          <a:off x="8750300" y="16876271"/>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78231</xdr:rowOff>
    </xdr:from>
    <xdr:to>
      <xdr:col>12</xdr:col>
      <xdr:colOff>511175</xdr:colOff>
      <xdr:row>98</xdr:row>
      <xdr:rowOff>97276</xdr:rowOff>
    </xdr:to>
    <xdr:cxnSp macro="">
      <xdr:nvCxnSpPr>
        <xdr:cNvPr id="461" name="直線コネクタ 460"/>
        <xdr:cNvCxnSpPr/>
      </xdr:nvCxnSpPr>
      <xdr:spPr>
        <a:xfrm flipV="1">
          <a:off x="7861300" y="16880331"/>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93221</xdr:rowOff>
    </xdr:from>
    <xdr:to>
      <xdr:col>11</xdr:col>
      <xdr:colOff>307975</xdr:colOff>
      <xdr:row>98</xdr:row>
      <xdr:rowOff>97276</xdr:rowOff>
    </xdr:to>
    <xdr:cxnSp macro="">
      <xdr:nvCxnSpPr>
        <xdr:cNvPr id="464" name="直線コネクタ 463"/>
        <xdr:cNvCxnSpPr/>
      </xdr:nvCxnSpPr>
      <xdr:spPr>
        <a:xfrm>
          <a:off x="6972300" y="16895321"/>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9537</xdr:rowOff>
    </xdr:from>
    <xdr:to>
      <xdr:col>15</xdr:col>
      <xdr:colOff>231775</xdr:colOff>
      <xdr:row>98</xdr:row>
      <xdr:rowOff>111137</xdr:rowOff>
    </xdr:to>
    <xdr:sp macro="" textlink="">
      <xdr:nvSpPr>
        <xdr:cNvPr id="474" name="円/楕円 473"/>
        <xdr:cNvSpPr/>
      </xdr:nvSpPr>
      <xdr:spPr>
        <a:xfrm>
          <a:off x="10426700" y="16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140364</xdr:rowOff>
    </xdr:from>
    <xdr:ext cx="599010" cy="259045"/>
    <xdr:sp macro="" textlink="">
      <xdr:nvSpPr>
        <xdr:cNvPr id="475" name="土木費該当値テキスト"/>
        <xdr:cNvSpPr txBox="1"/>
      </xdr:nvSpPr>
      <xdr:spPr>
        <a:xfrm>
          <a:off x="10528300" y="165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23371</xdr:rowOff>
    </xdr:from>
    <xdr:to>
      <xdr:col>14</xdr:col>
      <xdr:colOff>79375</xdr:colOff>
      <xdr:row>98</xdr:row>
      <xdr:rowOff>124971</xdr:rowOff>
    </xdr:to>
    <xdr:sp macro="" textlink="">
      <xdr:nvSpPr>
        <xdr:cNvPr id="476" name="円/楕円 475"/>
        <xdr:cNvSpPr/>
      </xdr:nvSpPr>
      <xdr:spPr>
        <a:xfrm>
          <a:off x="9588500" y="16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141498</xdr:rowOff>
    </xdr:from>
    <xdr:ext cx="599010" cy="259045"/>
    <xdr:sp macro="" textlink="">
      <xdr:nvSpPr>
        <xdr:cNvPr id="477" name="テキスト ボックス 476"/>
        <xdr:cNvSpPr txBox="1"/>
      </xdr:nvSpPr>
      <xdr:spPr>
        <a:xfrm>
          <a:off x="9339794" y="166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27431</xdr:rowOff>
    </xdr:from>
    <xdr:to>
      <xdr:col>12</xdr:col>
      <xdr:colOff>561975</xdr:colOff>
      <xdr:row>98</xdr:row>
      <xdr:rowOff>129031</xdr:rowOff>
    </xdr:to>
    <xdr:sp macro="" textlink="">
      <xdr:nvSpPr>
        <xdr:cNvPr id="478" name="円/楕円 477"/>
        <xdr:cNvSpPr/>
      </xdr:nvSpPr>
      <xdr:spPr>
        <a:xfrm>
          <a:off x="8699500" y="168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120158</xdr:rowOff>
    </xdr:from>
    <xdr:ext cx="599010" cy="259045"/>
    <xdr:sp macro="" textlink="">
      <xdr:nvSpPr>
        <xdr:cNvPr id="479" name="テキスト ボックス 478"/>
        <xdr:cNvSpPr txBox="1"/>
      </xdr:nvSpPr>
      <xdr:spPr>
        <a:xfrm>
          <a:off x="8450794" y="1692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46476</xdr:rowOff>
    </xdr:from>
    <xdr:to>
      <xdr:col>11</xdr:col>
      <xdr:colOff>358775</xdr:colOff>
      <xdr:row>98</xdr:row>
      <xdr:rowOff>148076</xdr:rowOff>
    </xdr:to>
    <xdr:sp macro="" textlink="">
      <xdr:nvSpPr>
        <xdr:cNvPr id="480" name="円/楕円 479"/>
        <xdr:cNvSpPr/>
      </xdr:nvSpPr>
      <xdr:spPr>
        <a:xfrm>
          <a:off x="7810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139203</xdr:rowOff>
    </xdr:from>
    <xdr:ext cx="534377" cy="259045"/>
    <xdr:sp macro="" textlink="">
      <xdr:nvSpPr>
        <xdr:cNvPr id="481" name="テキスト ボックス 480"/>
        <xdr:cNvSpPr txBox="1"/>
      </xdr:nvSpPr>
      <xdr:spPr>
        <a:xfrm>
          <a:off x="75941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42421</xdr:rowOff>
    </xdr:from>
    <xdr:to>
      <xdr:col>10</xdr:col>
      <xdr:colOff>155575</xdr:colOff>
      <xdr:row>98</xdr:row>
      <xdr:rowOff>144021</xdr:rowOff>
    </xdr:to>
    <xdr:sp macro="" textlink="">
      <xdr:nvSpPr>
        <xdr:cNvPr id="482" name="円/楕円 481"/>
        <xdr:cNvSpPr/>
      </xdr:nvSpPr>
      <xdr:spPr>
        <a:xfrm>
          <a:off x="6921500" y="168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135148</xdr:rowOff>
    </xdr:from>
    <xdr:ext cx="599010" cy="259045"/>
    <xdr:sp macro="" textlink="">
      <xdr:nvSpPr>
        <xdr:cNvPr id="483" name="テキスト ボックス 482"/>
        <xdr:cNvSpPr txBox="1"/>
      </xdr:nvSpPr>
      <xdr:spPr>
        <a:xfrm>
          <a:off x="6672794" y="169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15365</xdr:rowOff>
    </xdr:from>
    <xdr:to>
      <xdr:col>23</xdr:col>
      <xdr:colOff>517525</xdr:colOff>
      <xdr:row>37</xdr:row>
      <xdr:rowOff>142497</xdr:rowOff>
    </xdr:to>
    <xdr:cxnSp macro="">
      <xdr:nvCxnSpPr>
        <xdr:cNvPr id="512" name="直線コネクタ 511"/>
        <xdr:cNvCxnSpPr/>
      </xdr:nvCxnSpPr>
      <xdr:spPr>
        <a:xfrm flipV="1">
          <a:off x="15481300" y="6359015"/>
          <a:ext cx="838200" cy="1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142497</xdr:rowOff>
    </xdr:from>
    <xdr:to>
      <xdr:col>22</xdr:col>
      <xdr:colOff>365125</xdr:colOff>
      <xdr:row>37</xdr:row>
      <xdr:rowOff>157226</xdr:rowOff>
    </xdr:to>
    <xdr:cxnSp macro="">
      <xdr:nvCxnSpPr>
        <xdr:cNvPr id="515" name="直線コネクタ 514"/>
        <xdr:cNvCxnSpPr/>
      </xdr:nvCxnSpPr>
      <xdr:spPr>
        <a:xfrm flipV="1">
          <a:off x="14592300" y="6486147"/>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170409</xdr:rowOff>
    </xdr:from>
    <xdr:to>
      <xdr:col>21</xdr:col>
      <xdr:colOff>161925</xdr:colOff>
      <xdr:row>37</xdr:row>
      <xdr:rowOff>157226</xdr:rowOff>
    </xdr:to>
    <xdr:cxnSp macro="">
      <xdr:nvCxnSpPr>
        <xdr:cNvPr id="518" name="直線コネクタ 517"/>
        <xdr:cNvCxnSpPr/>
      </xdr:nvCxnSpPr>
      <xdr:spPr>
        <a:xfrm>
          <a:off x="13703300" y="6342609"/>
          <a:ext cx="889000" cy="1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170409</xdr:rowOff>
    </xdr:from>
    <xdr:to>
      <xdr:col>19</xdr:col>
      <xdr:colOff>644525</xdr:colOff>
      <xdr:row>37</xdr:row>
      <xdr:rowOff>141513</xdr:rowOff>
    </xdr:to>
    <xdr:cxnSp macro="">
      <xdr:nvCxnSpPr>
        <xdr:cNvPr id="521" name="直線コネクタ 520"/>
        <xdr:cNvCxnSpPr/>
      </xdr:nvCxnSpPr>
      <xdr:spPr>
        <a:xfrm flipV="1">
          <a:off x="12814300" y="6342609"/>
          <a:ext cx="889000" cy="1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136015</xdr:rowOff>
    </xdr:from>
    <xdr:to>
      <xdr:col>23</xdr:col>
      <xdr:colOff>568325</xdr:colOff>
      <xdr:row>37</xdr:row>
      <xdr:rowOff>66165</xdr:rowOff>
    </xdr:to>
    <xdr:sp macro="" textlink="">
      <xdr:nvSpPr>
        <xdr:cNvPr id="531" name="円/楕円 530"/>
        <xdr:cNvSpPr/>
      </xdr:nvSpPr>
      <xdr:spPr>
        <a:xfrm>
          <a:off x="16268700" y="6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114442</xdr:rowOff>
    </xdr:from>
    <xdr:ext cx="534377" cy="259045"/>
    <xdr:sp macro="" textlink="">
      <xdr:nvSpPr>
        <xdr:cNvPr id="532" name="消防費該当値テキスト"/>
        <xdr:cNvSpPr txBox="1"/>
      </xdr:nvSpPr>
      <xdr:spPr>
        <a:xfrm>
          <a:off x="16370300" y="62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91697</xdr:rowOff>
    </xdr:from>
    <xdr:to>
      <xdr:col>22</xdr:col>
      <xdr:colOff>415925</xdr:colOff>
      <xdr:row>38</xdr:row>
      <xdr:rowOff>21847</xdr:rowOff>
    </xdr:to>
    <xdr:sp macro="" textlink="">
      <xdr:nvSpPr>
        <xdr:cNvPr id="533" name="円/楕円 532"/>
        <xdr:cNvSpPr/>
      </xdr:nvSpPr>
      <xdr:spPr>
        <a:xfrm>
          <a:off x="15430500" y="64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12974</xdr:rowOff>
    </xdr:from>
    <xdr:ext cx="534377" cy="259045"/>
    <xdr:sp macro="" textlink="">
      <xdr:nvSpPr>
        <xdr:cNvPr id="534" name="テキスト ボックス 533"/>
        <xdr:cNvSpPr txBox="1"/>
      </xdr:nvSpPr>
      <xdr:spPr>
        <a:xfrm>
          <a:off x="15214111" y="65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106426</xdr:rowOff>
    </xdr:from>
    <xdr:to>
      <xdr:col>21</xdr:col>
      <xdr:colOff>212725</xdr:colOff>
      <xdr:row>38</xdr:row>
      <xdr:rowOff>36576</xdr:rowOff>
    </xdr:to>
    <xdr:sp macro="" textlink="">
      <xdr:nvSpPr>
        <xdr:cNvPr id="535" name="円/楕円 534"/>
        <xdr:cNvSpPr/>
      </xdr:nvSpPr>
      <xdr:spPr>
        <a:xfrm>
          <a:off x="14541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27703</xdr:rowOff>
    </xdr:from>
    <xdr:ext cx="534377" cy="259045"/>
    <xdr:sp macro="" textlink="">
      <xdr:nvSpPr>
        <xdr:cNvPr id="536" name="テキスト ボックス 535"/>
        <xdr:cNvSpPr txBox="1"/>
      </xdr:nvSpPr>
      <xdr:spPr>
        <a:xfrm>
          <a:off x="14325111" y="65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119609</xdr:rowOff>
    </xdr:from>
    <xdr:to>
      <xdr:col>20</xdr:col>
      <xdr:colOff>9525</xdr:colOff>
      <xdr:row>37</xdr:row>
      <xdr:rowOff>49759</xdr:rowOff>
    </xdr:to>
    <xdr:sp macro="" textlink="">
      <xdr:nvSpPr>
        <xdr:cNvPr id="537" name="円/楕円 536"/>
        <xdr:cNvSpPr/>
      </xdr:nvSpPr>
      <xdr:spPr>
        <a:xfrm>
          <a:off x="13652500" y="62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66286</xdr:rowOff>
    </xdr:from>
    <xdr:ext cx="534377" cy="259045"/>
    <xdr:sp macro="" textlink="">
      <xdr:nvSpPr>
        <xdr:cNvPr id="538" name="テキスト ボックス 537"/>
        <xdr:cNvSpPr txBox="1"/>
      </xdr:nvSpPr>
      <xdr:spPr>
        <a:xfrm>
          <a:off x="13436111" y="60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90713</xdr:rowOff>
    </xdr:from>
    <xdr:to>
      <xdr:col>18</xdr:col>
      <xdr:colOff>492125</xdr:colOff>
      <xdr:row>38</xdr:row>
      <xdr:rowOff>20864</xdr:rowOff>
    </xdr:to>
    <xdr:sp macro="" textlink="">
      <xdr:nvSpPr>
        <xdr:cNvPr id="539" name="円/楕円 538"/>
        <xdr:cNvSpPr/>
      </xdr:nvSpPr>
      <xdr:spPr>
        <a:xfrm>
          <a:off x="12763500" y="6434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11991</xdr:rowOff>
    </xdr:from>
    <xdr:ext cx="534377" cy="259045"/>
    <xdr:sp macro="" textlink="">
      <xdr:nvSpPr>
        <xdr:cNvPr id="540" name="テキスト ボックス 539"/>
        <xdr:cNvSpPr txBox="1"/>
      </xdr:nvSpPr>
      <xdr:spPr>
        <a:xfrm>
          <a:off x="12547111" y="65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116118</xdr:rowOff>
    </xdr:from>
    <xdr:to>
      <xdr:col>23</xdr:col>
      <xdr:colOff>517525</xdr:colOff>
      <xdr:row>57</xdr:row>
      <xdr:rowOff>133440</xdr:rowOff>
    </xdr:to>
    <xdr:cxnSp macro="">
      <xdr:nvCxnSpPr>
        <xdr:cNvPr id="569" name="直線コネクタ 568"/>
        <xdr:cNvCxnSpPr/>
      </xdr:nvCxnSpPr>
      <xdr:spPr>
        <a:xfrm flipV="1">
          <a:off x="15481300" y="9545868"/>
          <a:ext cx="838200" cy="3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133440</xdr:rowOff>
    </xdr:from>
    <xdr:to>
      <xdr:col>22</xdr:col>
      <xdr:colOff>365125</xdr:colOff>
      <xdr:row>58</xdr:row>
      <xdr:rowOff>39491</xdr:rowOff>
    </xdr:to>
    <xdr:cxnSp macro="">
      <xdr:nvCxnSpPr>
        <xdr:cNvPr id="572" name="直線コネクタ 571"/>
        <xdr:cNvCxnSpPr/>
      </xdr:nvCxnSpPr>
      <xdr:spPr>
        <a:xfrm flipV="1">
          <a:off x="14592300" y="9906090"/>
          <a:ext cx="889000" cy="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39491</xdr:rowOff>
    </xdr:from>
    <xdr:to>
      <xdr:col>21</xdr:col>
      <xdr:colOff>161925</xdr:colOff>
      <xdr:row>58</xdr:row>
      <xdr:rowOff>63930</xdr:rowOff>
    </xdr:to>
    <xdr:cxnSp macro="">
      <xdr:nvCxnSpPr>
        <xdr:cNvPr id="575" name="直線コネクタ 574"/>
        <xdr:cNvCxnSpPr/>
      </xdr:nvCxnSpPr>
      <xdr:spPr>
        <a:xfrm flipV="1">
          <a:off x="13703300" y="9983591"/>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51609</xdr:rowOff>
    </xdr:from>
    <xdr:to>
      <xdr:col>19</xdr:col>
      <xdr:colOff>644525</xdr:colOff>
      <xdr:row>58</xdr:row>
      <xdr:rowOff>63930</xdr:rowOff>
    </xdr:to>
    <xdr:cxnSp macro="">
      <xdr:nvCxnSpPr>
        <xdr:cNvPr id="578" name="直線コネクタ 577"/>
        <xdr:cNvCxnSpPr/>
      </xdr:nvCxnSpPr>
      <xdr:spPr>
        <a:xfrm>
          <a:off x="12814300" y="9995709"/>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65318</xdr:rowOff>
    </xdr:from>
    <xdr:to>
      <xdr:col>23</xdr:col>
      <xdr:colOff>568325</xdr:colOff>
      <xdr:row>55</xdr:row>
      <xdr:rowOff>166918</xdr:rowOff>
    </xdr:to>
    <xdr:sp macro="" textlink="">
      <xdr:nvSpPr>
        <xdr:cNvPr id="588" name="円/楕円 587"/>
        <xdr:cNvSpPr/>
      </xdr:nvSpPr>
      <xdr:spPr>
        <a:xfrm>
          <a:off x="16268700" y="94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88195</xdr:rowOff>
    </xdr:from>
    <xdr:ext cx="599010" cy="259045"/>
    <xdr:sp macro="" textlink="">
      <xdr:nvSpPr>
        <xdr:cNvPr id="589" name="教育費該当値テキスト"/>
        <xdr:cNvSpPr txBox="1"/>
      </xdr:nvSpPr>
      <xdr:spPr>
        <a:xfrm>
          <a:off x="16370300" y="934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82640</xdr:rowOff>
    </xdr:from>
    <xdr:to>
      <xdr:col>22</xdr:col>
      <xdr:colOff>415925</xdr:colOff>
      <xdr:row>58</xdr:row>
      <xdr:rowOff>12790</xdr:rowOff>
    </xdr:to>
    <xdr:sp macro="" textlink="">
      <xdr:nvSpPr>
        <xdr:cNvPr id="590" name="円/楕円 589"/>
        <xdr:cNvSpPr/>
      </xdr:nvSpPr>
      <xdr:spPr>
        <a:xfrm>
          <a:off x="15430500" y="98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29317</xdr:rowOff>
    </xdr:from>
    <xdr:ext cx="599010" cy="259045"/>
    <xdr:sp macro="" textlink="">
      <xdr:nvSpPr>
        <xdr:cNvPr id="591" name="テキスト ボックス 590"/>
        <xdr:cNvSpPr txBox="1"/>
      </xdr:nvSpPr>
      <xdr:spPr>
        <a:xfrm>
          <a:off x="15181794" y="963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160141</xdr:rowOff>
    </xdr:from>
    <xdr:to>
      <xdr:col>21</xdr:col>
      <xdr:colOff>212725</xdr:colOff>
      <xdr:row>58</xdr:row>
      <xdr:rowOff>90291</xdr:rowOff>
    </xdr:to>
    <xdr:sp macro="" textlink="">
      <xdr:nvSpPr>
        <xdr:cNvPr id="592" name="円/楕円 591"/>
        <xdr:cNvSpPr/>
      </xdr:nvSpPr>
      <xdr:spPr>
        <a:xfrm>
          <a:off x="145415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81418</xdr:rowOff>
    </xdr:from>
    <xdr:ext cx="534377" cy="259045"/>
    <xdr:sp macro="" textlink="">
      <xdr:nvSpPr>
        <xdr:cNvPr id="593" name="テキスト ボックス 592"/>
        <xdr:cNvSpPr txBox="1"/>
      </xdr:nvSpPr>
      <xdr:spPr>
        <a:xfrm>
          <a:off x="14325111" y="10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13130</xdr:rowOff>
    </xdr:from>
    <xdr:to>
      <xdr:col>20</xdr:col>
      <xdr:colOff>9525</xdr:colOff>
      <xdr:row>58</xdr:row>
      <xdr:rowOff>114730</xdr:rowOff>
    </xdr:to>
    <xdr:sp macro="" textlink="">
      <xdr:nvSpPr>
        <xdr:cNvPr id="594" name="円/楕円 593"/>
        <xdr:cNvSpPr/>
      </xdr:nvSpPr>
      <xdr:spPr>
        <a:xfrm>
          <a:off x="13652500" y="99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105857</xdr:rowOff>
    </xdr:from>
    <xdr:ext cx="534377" cy="259045"/>
    <xdr:sp macro="" textlink="">
      <xdr:nvSpPr>
        <xdr:cNvPr id="595" name="テキスト ボックス 594"/>
        <xdr:cNvSpPr txBox="1"/>
      </xdr:nvSpPr>
      <xdr:spPr>
        <a:xfrm>
          <a:off x="13436111" y="100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809</xdr:rowOff>
    </xdr:from>
    <xdr:to>
      <xdr:col>18</xdr:col>
      <xdr:colOff>492125</xdr:colOff>
      <xdr:row>58</xdr:row>
      <xdr:rowOff>102409</xdr:rowOff>
    </xdr:to>
    <xdr:sp macro="" textlink="">
      <xdr:nvSpPr>
        <xdr:cNvPr id="596" name="円/楕円 595"/>
        <xdr:cNvSpPr/>
      </xdr:nvSpPr>
      <xdr:spPr>
        <a:xfrm>
          <a:off x="12763500" y="99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93536</xdr:rowOff>
    </xdr:from>
    <xdr:ext cx="534377" cy="259045"/>
    <xdr:sp macro="" textlink="">
      <xdr:nvSpPr>
        <xdr:cNvPr id="597" name="テキスト ボックス 596"/>
        <xdr:cNvSpPr txBox="1"/>
      </xdr:nvSpPr>
      <xdr:spPr>
        <a:xfrm>
          <a:off x="12547111" y="100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145022</xdr:rowOff>
    </xdr:from>
    <xdr:to>
      <xdr:col>23</xdr:col>
      <xdr:colOff>517525</xdr:colOff>
      <xdr:row>78</xdr:row>
      <xdr:rowOff>3108</xdr:rowOff>
    </xdr:to>
    <xdr:cxnSp macro="">
      <xdr:nvCxnSpPr>
        <xdr:cNvPr id="626" name="直線コネクタ 625"/>
        <xdr:cNvCxnSpPr/>
      </xdr:nvCxnSpPr>
      <xdr:spPr>
        <a:xfrm>
          <a:off x="15481300" y="13346672"/>
          <a:ext cx="8382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145022</xdr:rowOff>
    </xdr:from>
    <xdr:to>
      <xdr:col>22</xdr:col>
      <xdr:colOff>365125</xdr:colOff>
      <xdr:row>78</xdr:row>
      <xdr:rowOff>70453</xdr:rowOff>
    </xdr:to>
    <xdr:cxnSp macro="">
      <xdr:nvCxnSpPr>
        <xdr:cNvPr id="629" name="直線コネクタ 628"/>
        <xdr:cNvCxnSpPr/>
      </xdr:nvCxnSpPr>
      <xdr:spPr>
        <a:xfrm flipV="1">
          <a:off x="14592300" y="13346672"/>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50344</xdr:rowOff>
    </xdr:from>
    <xdr:to>
      <xdr:col>21</xdr:col>
      <xdr:colOff>161925</xdr:colOff>
      <xdr:row>78</xdr:row>
      <xdr:rowOff>70453</xdr:rowOff>
    </xdr:to>
    <xdr:cxnSp macro="">
      <xdr:nvCxnSpPr>
        <xdr:cNvPr id="632" name="直線コネクタ 631"/>
        <xdr:cNvCxnSpPr/>
      </xdr:nvCxnSpPr>
      <xdr:spPr>
        <a:xfrm>
          <a:off x="13703300" y="134234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45059</xdr:rowOff>
    </xdr:from>
    <xdr:to>
      <xdr:col>19</xdr:col>
      <xdr:colOff>644525</xdr:colOff>
      <xdr:row>78</xdr:row>
      <xdr:rowOff>50344</xdr:rowOff>
    </xdr:to>
    <xdr:cxnSp macro="">
      <xdr:nvCxnSpPr>
        <xdr:cNvPr id="635" name="直線コネクタ 634"/>
        <xdr:cNvCxnSpPr/>
      </xdr:nvCxnSpPr>
      <xdr:spPr>
        <a:xfrm>
          <a:off x="12814300" y="13418159"/>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123758</xdr:rowOff>
    </xdr:from>
    <xdr:to>
      <xdr:col>23</xdr:col>
      <xdr:colOff>568325</xdr:colOff>
      <xdr:row>78</xdr:row>
      <xdr:rowOff>53908</xdr:rowOff>
    </xdr:to>
    <xdr:sp macro="" textlink="">
      <xdr:nvSpPr>
        <xdr:cNvPr id="645" name="円/楕円 644"/>
        <xdr:cNvSpPr/>
      </xdr:nvSpPr>
      <xdr:spPr>
        <a:xfrm>
          <a:off x="16268700" y="13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146635</xdr:rowOff>
    </xdr:from>
    <xdr:ext cx="534377" cy="259045"/>
    <xdr:sp macro="" textlink="">
      <xdr:nvSpPr>
        <xdr:cNvPr id="646" name="災害復旧費該当値テキスト"/>
        <xdr:cNvSpPr txBox="1"/>
      </xdr:nvSpPr>
      <xdr:spPr>
        <a:xfrm>
          <a:off x="16370300" y="131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94222</xdr:rowOff>
    </xdr:from>
    <xdr:to>
      <xdr:col>22</xdr:col>
      <xdr:colOff>415925</xdr:colOff>
      <xdr:row>78</xdr:row>
      <xdr:rowOff>24372</xdr:rowOff>
    </xdr:to>
    <xdr:sp macro="" textlink="">
      <xdr:nvSpPr>
        <xdr:cNvPr id="647" name="円/楕円 646"/>
        <xdr:cNvSpPr/>
      </xdr:nvSpPr>
      <xdr:spPr>
        <a:xfrm>
          <a:off x="15430500" y="13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40899</xdr:rowOff>
    </xdr:from>
    <xdr:ext cx="534377" cy="259045"/>
    <xdr:sp macro="" textlink="">
      <xdr:nvSpPr>
        <xdr:cNvPr id="648" name="テキスト ボックス 647"/>
        <xdr:cNvSpPr txBox="1"/>
      </xdr:nvSpPr>
      <xdr:spPr>
        <a:xfrm>
          <a:off x="15214111" y="13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19653</xdr:rowOff>
    </xdr:from>
    <xdr:to>
      <xdr:col>21</xdr:col>
      <xdr:colOff>212725</xdr:colOff>
      <xdr:row>78</xdr:row>
      <xdr:rowOff>121253</xdr:rowOff>
    </xdr:to>
    <xdr:sp macro="" textlink="">
      <xdr:nvSpPr>
        <xdr:cNvPr id="649" name="円/楕円 648"/>
        <xdr:cNvSpPr/>
      </xdr:nvSpPr>
      <xdr:spPr>
        <a:xfrm>
          <a:off x="14541500" y="133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137780</xdr:rowOff>
    </xdr:from>
    <xdr:ext cx="534377" cy="259045"/>
    <xdr:sp macro="" textlink="">
      <xdr:nvSpPr>
        <xdr:cNvPr id="650" name="テキスト ボックス 649"/>
        <xdr:cNvSpPr txBox="1"/>
      </xdr:nvSpPr>
      <xdr:spPr>
        <a:xfrm>
          <a:off x="14325111" y="131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170994</xdr:rowOff>
    </xdr:from>
    <xdr:to>
      <xdr:col>20</xdr:col>
      <xdr:colOff>9525</xdr:colOff>
      <xdr:row>78</xdr:row>
      <xdr:rowOff>101144</xdr:rowOff>
    </xdr:to>
    <xdr:sp macro="" textlink="">
      <xdr:nvSpPr>
        <xdr:cNvPr id="651" name="円/楕円 650"/>
        <xdr:cNvSpPr/>
      </xdr:nvSpPr>
      <xdr:spPr>
        <a:xfrm>
          <a:off x="13652500" y="133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117671</xdr:rowOff>
    </xdr:from>
    <xdr:ext cx="534377" cy="259045"/>
    <xdr:sp macro="" textlink="">
      <xdr:nvSpPr>
        <xdr:cNvPr id="652" name="テキスト ボックス 651"/>
        <xdr:cNvSpPr txBox="1"/>
      </xdr:nvSpPr>
      <xdr:spPr>
        <a:xfrm>
          <a:off x="13436111" y="131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165709</xdr:rowOff>
    </xdr:from>
    <xdr:to>
      <xdr:col>18</xdr:col>
      <xdr:colOff>492125</xdr:colOff>
      <xdr:row>78</xdr:row>
      <xdr:rowOff>95859</xdr:rowOff>
    </xdr:to>
    <xdr:sp macro="" textlink="">
      <xdr:nvSpPr>
        <xdr:cNvPr id="653" name="円/楕円 652"/>
        <xdr:cNvSpPr/>
      </xdr:nvSpPr>
      <xdr:spPr>
        <a:xfrm>
          <a:off x="12763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112386</xdr:rowOff>
    </xdr:from>
    <xdr:ext cx="534377" cy="259045"/>
    <xdr:sp macro="" textlink="">
      <xdr:nvSpPr>
        <xdr:cNvPr id="654" name="テキスト ボックス 653"/>
        <xdr:cNvSpPr txBox="1"/>
      </xdr:nvSpPr>
      <xdr:spPr>
        <a:xfrm>
          <a:off x="12547111" y="131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41419</xdr:rowOff>
    </xdr:from>
    <xdr:to>
      <xdr:col>23</xdr:col>
      <xdr:colOff>517525</xdr:colOff>
      <xdr:row>98</xdr:row>
      <xdr:rowOff>48859</xdr:rowOff>
    </xdr:to>
    <xdr:cxnSp macro="">
      <xdr:nvCxnSpPr>
        <xdr:cNvPr id="683" name="直線コネクタ 682"/>
        <xdr:cNvCxnSpPr/>
      </xdr:nvCxnSpPr>
      <xdr:spPr>
        <a:xfrm>
          <a:off x="15481300" y="16843519"/>
          <a:ext cx="8382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28716</xdr:rowOff>
    </xdr:from>
    <xdr:to>
      <xdr:col>22</xdr:col>
      <xdr:colOff>365125</xdr:colOff>
      <xdr:row>98</xdr:row>
      <xdr:rowOff>41419</xdr:rowOff>
    </xdr:to>
    <xdr:cxnSp macro="">
      <xdr:nvCxnSpPr>
        <xdr:cNvPr id="686" name="直線コネクタ 685"/>
        <xdr:cNvCxnSpPr/>
      </xdr:nvCxnSpPr>
      <xdr:spPr>
        <a:xfrm>
          <a:off x="14592300" y="1683081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22751</xdr:rowOff>
    </xdr:from>
    <xdr:to>
      <xdr:col>21</xdr:col>
      <xdr:colOff>161925</xdr:colOff>
      <xdr:row>98</xdr:row>
      <xdr:rowOff>28716</xdr:rowOff>
    </xdr:to>
    <xdr:cxnSp macro="">
      <xdr:nvCxnSpPr>
        <xdr:cNvPr id="689" name="直線コネクタ 688"/>
        <xdr:cNvCxnSpPr/>
      </xdr:nvCxnSpPr>
      <xdr:spPr>
        <a:xfrm>
          <a:off x="13703300" y="16824851"/>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22751</xdr:rowOff>
    </xdr:from>
    <xdr:to>
      <xdr:col>19</xdr:col>
      <xdr:colOff>644525</xdr:colOff>
      <xdr:row>98</xdr:row>
      <xdr:rowOff>24783</xdr:rowOff>
    </xdr:to>
    <xdr:cxnSp macro="">
      <xdr:nvCxnSpPr>
        <xdr:cNvPr id="692" name="直線コネクタ 691"/>
        <xdr:cNvCxnSpPr/>
      </xdr:nvCxnSpPr>
      <xdr:spPr>
        <a:xfrm flipV="1">
          <a:off x="12814300" y="1682485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169509</xdr:rowOff>
    </xdr:from>
    <xdr:to>
      <xdr:col>23</xdr:col>
      <xdr:colOff>568325</xdr:colOff>
      <xdr:row>98</xdr:row>
      <xdr:rowOff>99659</xdr:rowOff>
    </xdr:to>
    <xdr:sp macro="" textlink="">
      <xdr:nvSpPr>
        <xdr:cNvPr id="702" name="円/楕円 701"/>
        <xdr:cNvSpPr/>
      </xdr:nvSpPr>
      <xdr:spPr>
        <a:xfrm>
          <a:off x="16268700" y="168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147936</xdr:rowOff>
    </xdr:from>
    <xdr:ext cx="599010" cy="259045"/>
    <xdr:sp macro="" textlink="">
      <xdr:nvSpPr>
        <xdr:cNvPr id="703" name="公債費該当値テキスト"/>
        <xdr:cNvSpPr txBox="1"/>
      </xdr:nvSpPr>
      <xdr:spPr>
        <a:xfrm>
          <a:off x="16370300" y="1677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162069</xdr:rowOff>
    </xdr:from>
    <xdr:to>
      <xdr:col>22</xdr:col>
      <xdr:colOff>415925</xdr:colOff>
      <xdr:row>98</xdr:row>
      <xdr:rowOff>92219</xdr:rowOff>
    </xdr:to>
    <xdr:sp macro="" textlink="">
      <xdr:nvSpPr>
        <xdr:cNvPr id="704" name="円/楕円 703"/>
        <xdr:cNvSpPr/>
      </xdr:nvSpPr>
      <xdr:spPr>
        <a:xfrm>
          <a:off x="15430500" y="16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83346</xdr:rowOff>
    </xdr:from>
    <xdr:ext cx="599010" cy="259045"/>
    <xdr:sp macro="" textlink="">
      <xdr:nvSpPr>
        <xdr:cNvPr id="705" name="テキスト ボックス 704"/>
        <xdr:cNvSpPr txBox="1"/>
      </xdr:nvSpPr>
      <xdr:spPr>
        <a:xfrm>
          <a:off x="15181794" y="1688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149366</xdr:rowOff>
    </xdr:from>
    <xdr:to>
      <xdr:col>21</xdr:col>
      <xdr:colOff>212725</xdr:colOff>
      <xdr:row>98</xdr:row>
      <xdr:rowOff>79516</xdr:rowOff>
    </xdr:to>
    <xdr:sp macro="" textlink="">
      <xdr:nvSpPr>
        <xdr:cNvPr id="706" name="円/楕円 705"/>
        <xdr:cNvSpPr/>
      </xdr:nvSpPr>
      <xdr:spPr>
        <a:xfrm>
          <a:off x="14541500" y="167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70643</xdr:rowOff>
    </xdr:from>
    <xdr:ext cx="599010" cy="259045"/>
    <xdr:sp macro="" textlink="">
      <xdr:nvSpPr>
        <xdr:cNvPr id="707" name="テキスト ボックス 706"/>
        <xdr:cNvSpPr txBox="1"/>
      </xdr:nvSpPr>
      <xdr:spPr>
        <a:xfrm>
          <a:off x="14292794" y="168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143401</xdr:rowOff>
    </xdr:from>
    <xdr:to>
      <xdr:col>20</xdr:col>
      <xdr:colOff>9525</xdr:colOff>
      <xdr:row>98</xdr:row>
      <xdr:rowOff>73551</xdr:rowOff>
    </xdr:to>
    <xdr:sp macro="" textlink="">
      <xdr:nvSpPr>
        <xdr:cNvPr id="708" name="円/楕円 707"/>
        <xdr:cNvSpPr/>
      </xdr:nvSpPr>
      <xdr:spPr>
        <a:xfrm>
          <a:off x="13652500" y="167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64678</xdr:rowOff>
    </xdr:from>
    <xdr:ext cx="599010" cy="259045"/>
    <xdr:sp macro="" textlink="">
      <xdr:nvSpPr>
        <xdr:cNvPr id="709" name="テキスト ボックス 708"/>
        <xdr:cNvSpPr txBox="1"/>
      </xdr:nvSpPr>
      <xdr:spPr>
        <a:xfrm>
          <a:off x="13403794" y="1686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145433</xdr:rowOff>
    </xdr:from>
    <xdr:to>
      <xdr:col>18</xdr:col>
      <xdr:colOff>492125</xdr:colOff>
      <xdr:row>98</xdr:row>
      <xdr:rowOff>75583</xdr:rowOff>
    </xdr:to>
    <xdr:sp macro="" textlink="">
      <xdr:nvSpPr>
        <xdr:cNvPr id="710" name="円/楕円 709"/>
        <xdr:cNvSpPr/>
      </xdr:nvSpPr>
      <xdr:spPr>
        <a:xfrm>
          <a:off x="12763500" y="167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92110</xdr:rowOff>
    </xdr:from>
    <xdr:ext cx="599010" cy="259045"/>
    <xdr:sp macro="" textlink="">
      <xdr:nvSpPr>
        <xdr:cNvPr id="711" name="テキスト ボックス 710"/>
        <xdr:cNvSpPr txBox="1"/>
      </xdr:nvSpPr>
      <xdr:spPr>
        <a:xfrm>
          <a:off x="12514794" y="165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議会費の住民一人当たりのコストは、類似団体と比較して大きく上回っているが、現在の本村議会運営上必要経費であるため今後も同額程度で推移するものと見込まれる。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総務費、民生費、衛生費及び消防費は、類似団体と比較して下回っている。特に消防費においては大型の公共事業を実施しており、一時的に上昇しているが、その後は同額程度で推移する見込である。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農林水産事業費及び商工費については、これまでの事業を見直し、平成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年度から新たな形での事業推進を図っているため今後は上昇していく見込みである。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教育費は類似団体と比較して大きく上回っているが、平成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年度において大型の公共事業を実施しており、大幅に上昇している。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公債費は、平成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年度において大型の公共事業を実施しており、当事業に伴う起債の新規発行により今後は公債費も</a:t>
          </a:r>
          <a:r>
            <a:rPr kumimoji="1" lang="ja-JP" altLang="en-US" sz="1300">
              <a:latin typeface="ＭＳ Ｐゴシック"/>
            </a:rPr>
            <a:t>上昇していくことが見込まれる。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年間をみるとすべて黒字決算であるが、平成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年度実質収支</a:t>
          </a:r>
          <a:r>
            <a:rPr kumimoji="1" lang="en-US" altLang="ja-JP" sz="1400">
              <a:latin typeface="ＭＳ ゴシック" pitchFamily="49" charset="-128"/>
              <a:ea typeface="ＭＳ ゴシック" pitchFamily="49" charset="-128"/>
            </a:rPr>
            <a:t>13.82</a:t>
          </a:r>
          <a:r>
            <a:rPr kumimoji="1" lang="ja-JP" altLang="en-US" sz="1400">
              <a:latin typeface="ＭＳ ゴシック" pitchFamily="49" charset="-128"/>
              <a:ea typeface="ＭＳ ゴシック" pitchFamily="49" charset="-128"/>
            </a:rPr>
            <a:t>％は、一般的に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％程度が望ましいとされていることからも比率的には非常に高めであり、</a:t>
          </a:r>
          <a:r>
            <a:rPr kumimoji="1" lang="ja-JP" altLang="en-US" sz="1400">
              <a:solidFill>
                <a:schemeClr val="tx1"/>
              </a:solidFill>
              <a:latin typeface="ＭＳ ゴシック" pitchFamily="49" charset="-128"/>
              <a:ea typeface="ＭＳ ゴシック" pitchFamily="49" charset="-128"/>
            </a:rPr>
            <a:t>また、</a:t>
          </a:r>
          <a:r>
            <a:rPr kumimoji="1" lang="ja-JP" altLang="en-US" sz="1400">
              <a:latin typeface="ＭＳ ゴシック" pitchFamily="49" charset="-128"/>
              <a:ea typeface="ＭＳ ゴシック" pitchFamily="49" charset="-128"/>
            </a:rPr>
            <a:t>繰越金を多額に出す財政運営である。また本村の特徴としては、基金積立金現在高が非常に大きく、とりわけ財政調整機能を有するもの（財政調整基金、減債基金）の比率が高い。</a:t>
          </a:r>
        </a:p>
        <a:p>
          <a:r>
            <a:rPr kumimoji="1" lang="ja-JP" altLang="en-US" sz="1400">
              <a:latin typeface="ＭＳ ゴシック" pitchFamily="49" charset="-128"/>
              <a:ea typeface="ＭＳ ゴシック" pitchFamily="49" charset="-128"/>
            </a:rPr>
            <a:t>これは財政力指数</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をみても、交付税に頼る財政運営上不測の事態に備えるための最低限必要な財源である。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一般会計及び各事業会計とも平成</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以降、</a:t>
          </a:r>
          <a:r>
            <a:rPr kumimoji="1" lang="ja-JP" altLang="ja-JP" sz="1100">
              <a:solidFill>
                <a:schemeClr val="tx1"/>
              </a:solidFill>
              <a:effectLst/>
              <a:latin typeface="+mn-lt"/>
              <a:ea typeface="+mn-ea"/>
              <a:cs typeface="+mn-cs"/>
            </a:rPr>
            <a:t>引き続き、赤字は発生していない状況にある。</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本村の特別会計</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会計において、資金不足に陥ったものはなく、簡易水道事業会計及び下水道事業</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会計においては赤字補てん財源繰出もない。今後も特別会計においては独立採算での運営を十分念頭に置いた</a:t>
          </a:r>
          <a:r>
            <a:rPr kumimoji="1" lang="ja-JP" altLang="en-US" sz="1100">
              <a:solidFill>
                <a:schemeClr val="tx1"/>
              </a:solidFill>
              <a:effectLst/>
              <a:latin typeface="+mn-lt"/>
              <a:ea typeface="+mn-ea"/>
              <a:cs typeface="+mn-cs"/>
            </a:rPr>
            <a:t>計画的な</a:t>
          </a:r>
          <a:r>
            <a:rPr kumimoji="1" lang="ja-JP" altLang="ja-JP" sz="1100">
              <a:solidFill>
                <a:schemeClr val="tx1"/>
              </a:solidFill>
              <a:effectLst/>
              <a:latin typeface="+mn-lt"/>
              <a:ea typeface="+mn-ea"/>
              <a:cs typeface="+mn-cs"/>
            </a:rPr>
            <a:t>事業運営に努める。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3443743</v>
      </c>
      <c r="BO4" s="381"/>
      <c r="BP4" s="381"/>
      <c r="BQ4" s="381"/>
      <c r="BR4" s="381"/>
      <c r="BS4" s="381"/>
      <c r="BT4" s="381"/>
      <c r="BU4" s="382"/>
      <c r="BV4" s="380">
        <v>3020051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13.8</v>
      </c>
      <c r="CU4" s="387"/>
      <c r="CV4" s="387"/>
      <c r="CW4" s="387"/>
      <c r="CX4" s="387"/>
      <c r="CY4" s="387"/>
      <c r="CZ4" s="387"/>
      <c r="DA4" s="388"/>
      <c r="DB4" s="386">
        <v>11.4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3156207</v>
      </c>
      <c r="BO5" s="418"/>
      <c r="BP5" s="418"/>
      <c r="BQ5" s="418"/>
      <c r="BR5" s="418"/>
      <c r="BS5" s="418"/>
      <c r="BT5" s="418"/>
      <c r="BU5" s="419"/>
      <c r="BV5" s="417">
        <v>2804011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79.7</v>
      </c>
      <c r="CU5" s="415"/>
      <c r="CV5" s="415"/>
      <c r="CW5" s="415"/>
      <c r="CX5" s="415"/>
      <c r="CY5" s="415"/>
      <c r="CZ5" s="415"/>
      <c r="DA5" s="416"/>
      <c r="DB5" s="414">
        <v>76.900000000000006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287536</v>
      </c>
      <c r="BO6" s="418"/>
      <c r="BP6" s="418"/>
      <c r="BQ6" s="418"/>
      <c r="BR6" s="418"/>
      <c r="BS6" s="418"/>
      <c r="BT6" s="418"/>
      <c r="BU6" s="419"/>
      <c r="BV6" s="417">
        <v>216040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82.8</v>
      </c>
      <c r="CU6" s="455"/>
      <c r="CV6" s="455"/>
      <c r="CW6" s="455"/>
      <c r="CX6" s="455"/>
      <c r="CY6" s="455"/>
      <c r="CZ6" s="455"/>
      <c r="DA6" s="456"/>
      <c r="DB6" s="454">
        <v>80.8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37739</v>
      </c>
      <c r="BO7" s="418"/>
      <c r="BP7" s="418"/>
      <c r="BQ7" s="418"/>
      <c r="BR7" s="418"/>
      <c r="BS7" s="418"/>
      <c r="BT7" s="418"/>
      <c r="BU7" s="419"/>
      <c r="BV7" s="417">
        <v>5713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1807356</v>
      </c>
      <c r="CU7" s="418"/>
      <c r="CV7" s="418"/>
      <c r="CW7" s="418"/>
      <c r="CX7" s="418"/>
      <c r="CY7" s="418"/>
      <c r="CZ7" s="418"/>
      <c r="DA7" s="419"/>
      <c r="DB7" s="417">
        <v>1845165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249797</v>
      </c>
      <c r="BO8" s="418"/>
      <c r="BP8" s="418"/>
      <c r="BQ8" s="418"/>
      <c r="BR8" s="418"/>
      <c r="BS8" s="418"/>
      <c r="BT8" s="418"/>
      <c r="BU8" s="419"/>
      <c r="BV8" s="417">
        <v>210327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2232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39470</v>
      </c>
      <c r="BO9" s="418"/>
      <c r="BP9" s="418"/>
      <c r="BQ9" s="418"/>
      <c r="BR9" s="418"/>
      <c r="BS9" s="418"/>
      <c r="BT9" s="418"/>
      <c r="BU9" s="419"/>
      <c r="BV9" s="417">
        <v>28543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2405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5458</v>
      </c>
      <c r="BO10" s="418"/>
      <c r="BP10" s="418"/>
      <c r="BQ10" s="418"/>
      <c r="BR10" s="418"/>
      <c r="BS10" s="418"/>
      <c r="BT10" s="418"/>
      <c r="BU10" s="419"/>
      <c r="BV10" s="417">
        <v>5535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2302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2294</v>
      </c>
      <c r="S13" s="499"/>
      <c r="T13" s="499"/>
      <c r="U13" s="499"/>
      <c r="V13" s="500"/>
      <c r="W13" s="433" t="s">
        <v>125</v>
      </c>
      <c r="X13" s="434"/>
      <c r="Y13" s="434"/>
      <c r="Z13" s="434"/>
      <c r="AA13" s="434"/>
      <c r="AB13" s="424"/>
      <c r="AC13" s="468">
        <v>311</v>
      </c>
      <c r="AD13" s="469"/>
      <c r="AE13" s="469"/>
      <c r="AF13" s="469"/>
      <c r="AG13" s="508"/>
      <c r="AH13" s="468">
        <v>353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44928</v>
      </c>
      <c r="BO13" s="418"/>
      <c r="BP13" s="418"/>
      <c r="BQ13" s="418"/>
      <c r="BR13" s="418"/>
      <c r="BS13" s="418"/>
      <c r="BT13" s="418"/>
      <c r="BU13" s="419"/>
      <c r="BV13" s="417">
        <v>34078</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7.8</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2323</v>
      </c>
      <c r="S14" s="499"/>
      <c r="T14" s="499"/>
      <c r="U14" s="499"/>
      <c r="V14" s="500"/>
      <c r="W14" s="407"/>
      <c r="X14" s="408"/>
      <c r="Y14" s="408"/>
      <c r="Z14" s="408"/>
      <c r="AA14" s="408"/>
      <c r="AB14" s="397"/>
      <c r="AC14" s="501">
        <v>29.4</v>
      </c>
      <c r="AD14" s="502"/>
      <c r="AE14" s="502"/>
      <c r="AF14" s="502"/>
      <c r="AG14" s="503"/>
      <c r="AH14" s="501">
        <v>31.1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2315</v>
      </c>
      <c r="S15" s="499"/>
      <c r="T15" s="499"/>
      <c r="U15" s="499"/>
      <c r="V15" s="500"/>
      <c r="W15" s="433" t="s">
        <v>132</v>
      </c>
      <c r="X15" s="434"/>
      <c r="Y15" s="434"/>
      <c r="Z15" s="434"/>
      <c r="AA15" s="434"/>
      <c r="AB15" s="424"/>
      <c r="AC15" s="468">
        <v>214</v>
      </c>
      <c r="AD15" s="469"/>
      <c r="AE15" s="469"/>
      <c r="AF15" s="469"/>
      <c r="AG15" s="508"/>
      <c r="AH15" s="468">
        <v>243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232414</v>
      </c>
      <c r="BO15" s="381"/>
      <c r="BP15" s="381"/>
      <c r="BQ15" s="381"/>
      <c r="BR15" s="381"/>
      <c r="BS15" s="381"/>
      <c r="BT15" s="381"/>
      <c r="BU15" s="382"/>
      <c r="BV15" s="380">
        <v>221224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20.2</v>
      </c>
      <c r="AD16" s="502"/>
      <c r="AE16" s="502"/>
      <c r="AF16" s="502"/>
      <c r="AG16" s="503"/>
      <c r="AH16" s="501">
        <v>21.4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1688057</v>
      </c>
      <c r="BO16" s="418"/>
      <c r="BP16" s="418"/>
      <c r="BQ16" s="418"/>
      <c r="BR16" s="418"/>
      <c r="BS16" s="418"/>
      <c r="BT16" s="418"/>
      <c r="BU16" s="419"/>
      <c r="BV16" s="417">
        <v>1703254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532</v>
      </c>
      <c r="AD17" s="469"/>
      <c r="AE17" s="469"/>
      <c r="AF17" s="469"/>
      <c r="AG17" s="508"/>
      <c r="AH17" s="468">
        <v>540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287503</v>
      </c>
      <c r="BO17" s="418"/>
      <c r="BP17" s="418"/>
      <c r="BQ17" s="418"/>
      <c r="BR17" s="418"/>
      <c r="BS17" s="418"/>
      <c r="BT17" s="418"/>
      <c r="BU17" s="419"/>
      <c r="BV17" s="417">
        <v>272913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190.96</v>
      </c>
      <c r="M18" s="530"/>
      <c r="N18" s="530"/>
      <c r="O18" s="530"/>
      <c r="P18" s="530"/>
      <c r="Q18" s="530"/>
      <c r="R18" s="531"/>
      <c r="S18" s="531"/>
      <c r="T18" s="531"/>
      <c r="U18" s="531"/>
      <c r="V18" s="532"/>
      <c r="W18" s="435"/>
      <c r="X18" s="436"/>
      <c r="Y18" s="436"/>
      <c r="Z18" s="436"/>
      <c r="AA18" s="436"/>
      <c r="AB18" s="427"/>
      <c r="AC18" s="533">
        <v>50.3</v>
      </c>
      <c r="AD18" s="534"/>
      <c r="AE18" s="534"/>
      <c r="AF18" s="534"/>
      <c r="AG18" s="535"/>
      <c r="AH18" s="533">
        <v>47.5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1441313</v>
      </c>
      <c r="BO18" s="418"/>
      <c r="BP18" s="418"/>
      <c r="BQ18" s="418"/>
      <c r="BR18" s="418"/>
      <c r="BS18" s="418"/>
      <c r="BT18" s="418"/>
      <c r="BU18" s="419"/>
      <c r="BV18" s="417">
        <v>1434775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2176619</v>
      </c>
      <c r="BO19" s="418"/>
      <c r="BP19" s="418"/>
      <c r="BQ19" s="418"/>
      <c r="BR19" s="418"/>
      <c r="BS19" s="418"/>
      <c r="BT19" s="418"/>
      <c r="BU19" s="419"/>
      <c r="BV19" s="417">
        <v>2264138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822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2992639</v>
      </c>
      <c r="BO23" s="418"/>
      <c r="BP23" s="418"/>
      <c r="BQ23" s="418"/>
      <c r="BR23" s="418"/>
      <c r="BS23" s="418"/>
      <c r="BT23" s="418"/>
      <c r="BU23" s="419"/>
      <c r="BV23" s="417">
        <v>2452071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7360</v>
      </c>
      <c r="R24" s="469"/>
      <c r="S24" s="469"/>
      <c r="T24" s="469"/>
      <c r="U24" s="469"/>
      <c r="V24" s="508"/>
      <c r="W24" s="563"/>
      <c r="X24" s="551"/>
      <c r="Y24" s="552"/>
      <c r="Z24" s="467" t="s">
        <v>155</v>
      </c>
      <c r="AA24" s="447"/>
      <c r="AB24" s="447"/>
      <c r="AC24" s="447"/>
      <c r="AD24" s="447"/>
      <c r="AE24" s="447"/>
      <c r="AF24" s="447"/>
      <c r="AG24" s="448"/>
      <c r="AH24" s="468">
        <v>50</v>
      </c>
      <c r="AI24" s="469"/>
      <c r="AJ24" s="469"/>
      <c r="AK24" s="469"/>
      <c r="AL24" s="508"/>
      <c r="AM24" s="468">
        <v>131450</v>
      </c>
      <c r="AN24" s="469"/>
      <c r="AO24" s="469"/>
      <c r="AP24" s="469"/>
      <c r="AQ24" s="469"/>
      <c r="AR24" s="508"/>
      <c r="AS24" s="468">
        <v>2629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2992639</v>
      </c>
      <c r="BO24" s="418"/>
      <c r="BP24" s="418"/>
      <c r="BQ24" s="418"/>
      <c r="BR24" s="418"/>
      <c r="BS24" s="418"/>
      <c r="BT24" s="418"/>
      <c r="BU24" s="419"/>
      <c r="BV24" s="417">
        <v>2446687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54716</v>
      </c>
      <c r="BO25" s="381"/>
      <c r="BP25" s="381"/>
      <c r="BQ25" s="381"/>
      <c r="BR25" s="381"/>
      <c r="BS25" s="381"/>
      <c r="BT25" s="381"/>
      <c r="BU25" s="382"/>
      <c r="BV25" s="380">
        <v>78590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5020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11680</v>
      </c>
      <c r="AN26" s="469"/>
      <c r="AO26" s="469"/>
      <c r="AP26" s="469"/>
      <c r="AQ26" s="469"/>
      <c r="AR26" s="508"/>
      <c r="AS26" s="468">
        <v>2920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2951</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85514</v>
      </c>
      <c r="BO27" s="587"/>
      <c r="BP27" s="587"/>
      <c r="BQ27" s="587"/>
      <c r="BR27" s="587"/>
      <c r="BS27" s="587"/>
      <c r="BT27" s="587"/>
      <c r="BU27" s="588"/>
      <c r="BV27" s="586">
        <v>85418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2433</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1329181</v>
      </c>
      <c r="BO28" s="381"/>
      <c r="BP28" s="381"/>
      <c r="BQ28" s="381"/>
      <c r="BR28" s="381"/>
      <c r="BS28" s="381"/>
      <c r="BT28" s="381"/>
      <c r="BU28" s="382"/>
      <c r="BV28" s="380">
        <v>1323723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2214</v>
      </c>
      <c r="R29" s="469"/>
      <c r="S29" s="469"/>
      <c r="T29" s="469"/>
      <c r="U29" s="469"/>
      <c r="V29" s="508"/>
      <c r="W29" s="564"/>
      <c r="X29" s="565"/>
      <c r="Y29" s="566"/>
      <c r="Z29" s="467" t="s">
        <v>171</v>
      </c>
      <c r="AA29" s="447"/>
      <c r="AB29" s="447"/>
      <c r="AC29" s="447"/>
      <c r="AD29" s="447"/>
      <c r="AE29" s="447"/>
      <c r="AF29" s="447"/>
      <c r="AG29" s="448"/>
      <c r="AH29" s="468">
        <v>50</v>
      </c>
      <c r="AI29" s="469"/>
      <c r="AJ29" s="469"/>
      <c r="AK29" s="469"/>
      <c r="AL29" s="508"/>
      <c r="AM29" s="468">
        <v>131450</v>
      </c>
      <c r="AN29" s="469"/>
      <c r="AO29" s="469"/>
      <c r="AP29" s="469"/>
      <c r="AQ29" s="469"/>
      <c r="AR29" s="508"/>
      <c r="AS29" s="468">
        <v>2629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809331</v>
      </c>
      <c r="BO29" s="418"/>
      <c r="BP29" s="418"/>
      <c r="BQ29" s="418"/>
      <c r="BR29" s="418"/>
      <c r="BS29" s="418"/>
      <c r="BT29" s="418"/>
      <c r="BU29" s="419"/>
      <c r="BV29" s="417">
        <v>804456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1194738</v>
      </c>
      <c r="BO30" s="587"/>
      <c r="BP30" s="587"/>
      <c r="BQ30" s="587"/>
      <c r="BR30" s="587"/>
      <c r="BS30" s="587"/>
      <c r="BT30" s="587"/>
      <c r="BU30" s="588"/>
      <c r="BV30" s="586">
        <v>1113588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球磨郡公立多良木病院企業団</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株式会社　みずかみ</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上球磨消防組合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くま川鉄道株式会社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人吉球磨広域行政組合（一般会計）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林業集落排水事業特別会計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人吉球磨広域行政組合（人吉球磨ふるさと市町村圏特別会計）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人吉球磨広域行政組合（特別養護老人ホーム特別会計）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熊本県後期高齢者医療広域連合（一般会計）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熊本県後期高齢者医療広域連合（後期高齢者医療特別会計）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熊本県市町村総合事務組合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536</v>
      </c>
      <c r="D34" s="1184"/>
      <c r="E34" s="1185"/>
      <c r="F34" s="32">
        <v>13.84</v>
      </c>
      <c r="G34" s="33">
        <v>14.03</v>
      </c>
      <c r="H34" s="33">
        <v>10.11</v>
      </c>
      <c r="I34" s="33">
        <v>11.39</v>
      </c>
      <c r="J34" s="34">
        <v>13.82</v>
      </c>
      <c r="K34" s="22"/>
      <c r="L34" s="22"/>
      <c r="M34" s="22"/>
      <c r="N34" s="22"/>
      <c r="O34" s="22"/>
      <c r="P34" s="22"/>
    </row>
    <row r="35" spans="1:16" ht="39" customHeight="1" x14ac:dyDescent="0.15">
      <c r="A35" s="22"/>
      <c r="B35" s="35"/>
      <c r="C35" s="1178" t="s">
        <v>537</v>
      </c>
      <c r="D35" s="1179"/>
      <c r="E35" s="1180"/>
      <c r="F35" s="36">
        <v>3.3</v>
      </c>
      <c r="G35" s="37">
        <v>1.83</v>
      </c>
      <c r="H35" s="37">
        <v>3.05</v>
      </c>
      <c r="I35" s="37">
        <v>2.3199999999999998</v>
      </c>
      <c r="J35" s="38">
        <v>2.14</v>
      </c>
      <c r="K35" s="22"/>
      <c r="L35" s="22"/>
      <c r="M35" s="22"/>
      <c r="N35" s="22"/>
      <c r="O35" s="22"/>
      <c r="P35" s="22"/>
    </row>
    <row r="36" spans="1:16" ht="39" customHeight="1" x14ac:dyDescent="0.15">
      <c r="A36" s="22"/>
      <c r="B36" s="35"/>
      <c r="C36" s="1178" t="s">
        <v>538</v>
      </c>
      <c r="D36" s="1179"/>
      <c r="E36" s="1180"/>
      <c r="F36" s="36">
        <v>1.1200000000000001</v>
      </c>
      <c r="G36" s="37">
        <v>1.53</v>
      </c>
      <c r="H36" s="37">
        <v>1.53</v>
      </c>
      <c r="I36" s="37">
        <v>2.2200000000000002</v>
      </c>
      <c r="J36" s="38">
        <v>0.75</v>
      </c>
      <c r="K36" s="22"/>
      <c r="L36" s="22"/>
      <c r="M36" s="22"/>
      <c r="N36" s="22"/>
      <c r="O36" s="22"/>
      <c r="P36" s="22"/>
    </row>
    <row r="37" spans="1:16" ht="39" customHeight="1" x14ac:dyDescent="0.15">
      <c r="A37" s="22"/>
      <c r="B37" s="35"/>
      <c r="C37" s="1178" t="s">
        <v>539</v>
      </c>
      <c r="D37" s="1179"/>
      <c r="E37" s="1180"/>
      <c r="F37" s="36">
        <v>0.24</v>
      </c>
      <c r="G37" s="37">
        <v>0.24</v>
      </c>
      <c r="H37" s="37">
        <v>0.27</v>
      </c>
      <c r="I37" s="37">
        <v>0.32</v>
      </c>
      <c r="J37" s="38">
        <v>0.27</v>
      </c>
      <c r="K37" s="22"/>
      <c r="L37" s="22"/>
      <c r="M37" s="22"/>
      <c r="N37" s="22"/>
      <c r="O37" s="22"/>
      <c r="P37" s="22"/>
    </row>
    <row r="38" spans="1:16" ht="39" customHeight="1" x14ac:dyDescent="0.15">
      <c r="A38" s="22"/>
      <c r="B38" s="35"/>
      <c r="C38" s="1178" t="s">
        <v>540</v>
      </c>
      <c r="D38" s="1179"/>
      <c r="E38" s="1180"/>
      <c r="F38" s="36">
        <v>0.02</v>
      </c>
      <c r="G38" s="37">
        <v>0.05</v>
      </c>
      <c r="H38" s="37">
        <v>0.08</v>
      </c>
      <c r="I38" s="37">
        <v>0.09</v>
      </c>
      <c r="J38" s="38">
        <v>0.27</v>
      </c>
      <c r="K38" s="22"/>
      <c r="L38" s="22"/>
      <c r="M38" s="22"/>
      <c r="N38" s="22"/>
      <c r="O38" s="22"/>
      <c r="P38" s="22"/>
    </row>
    <row r="39" spans="1:16" ht="39" customHeight="1" x14ac:dyDescent="0.15">
      <c r="A39" s="22"/>
      <c r="B39" s="35"/>
      <c r="C39" s="1178" t="s">
        <v>541</v>
      </c>
      <c r="D39" s="1179"/>
      <c r="E39" s="1180"/>
      <c r="F39" s="36">
        <v>0.09</v>
      </c>
      <c r="G39" s="37">
        <v>0.08</v>
      </c>
      <c r="H39" s="37">
        <v>0.05</v>
      </c>
      <c r="I39" s="37">
        <v>0.15</v>
      </c>
      <c r="J39" s="38">
        <v>0.16</v>
      </c>
      <c r="K39" s="22"/>
      <c r="L39" s="22"/>
      <c r="M39" s="22"/>
      <c r="N39" s="22"/>
      <c r="O39" s="22"/>
      <c r="P39" s="22"/>
    </row>
    <row r="40" spans="1:16" ht="39" customHeight="1" x14ac:dyDescent="0.15">
      <c r="A40" s="22"/>
      <c r="B40" s="35"/>
      <c r="C40" s="1178" t="s">
        <v>542</v>
      </c>
      <c r="D40" s="1179"/>
      <c r="E40" s="1180"/>
      <c r="F40" s="36">
        <v>0.02</v>
      </c>
      <c r="G40" s="37">
        <v>0.02</v>
      </c>
      <c r="H40" s="37">
        <v>0</v>
      </c>
      <c r="I40" s="37">
        <v>0.05</v>
      </c>
      <c r="J40" s="38">
        <v>0.06</v>
      </c>
      <c r="K40" s="22"/>
      <c r="L40" s="22"/>
      <c r="M40" s="22"/>
      <c r="N40" s="22"/>
      <c r="O40" s="22"/>
      <c r="P40" s="22"/>
    </row>
    <row r="41" spans="1:16" ht="39" customHeight="1" x14ac:dyDescent="0.15">
      <c r="A41" s="22"/>
      <c r="B41" s="35"/>
      <c r="C41" s="1178" t="s">
        <v>543</v>
      </c>
      <c r="D41" s="1179"/>
      <c r="E41" s="1180"/>
      <c r="F41" s="36">
        <v>0.03</v>
      </c>
      <c r="G41" s="37">
        <v>0.03</v>
      </c>
      <c r="H41" s="37">
        <v>0.05</v>
      </c>
      <c r="I41" s="37">
        <v>0.06</v>
      </c>
      <c r="J41" s="38">
        <v>0.05</v>
      </c>
      <c r="K41" s="22"/>
      <c r="L41" s="22"/>
      <c r="M41" s="22"/>
      <c r="N41" s="22"/>
      <c r="O41" s="22"/>
      <c r="P41" s="22"/>
    </row>
    <row r="42" spans="1:16" ht="39" customHeight="1" x14ac:dyDescent="0.15">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545</v>
      </c>
      <c r="D43" s="1182"/>
      <c r="E43" s="1183"/>
      <c r="F43" s="41" t="s">
        <v>491</v>
      </c>
      <c r="G43" s="42" t="s">
        <v>491</v>
      </c>
      <c r="H43" s="42" t="s">
        <v>491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369</v>
      </c>
      <c r="L45" s="60">
        <v>367</v>
      </c>
      <c r="M45" s="60">
        <v>353</v>
      </c>
      <c r="N45" s="60">
        <v>319</v>
      </c>
      <c r="O45" s="61">
        <v>303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89</v>
      </c>
      <c r="L48" s="64">
        <v>84</v>
      </c>
      <c r="M48" s="64">
        <v>75</v>
      </c>
      <c r="N48" s="64">
        <v>67</v>
      </c>
      <c r="O48" s="65">
        <v>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16</v>
      </c>
      <c r="M49" s="64">
        <v>17</v>
      </c>
      <c r="N49" s="64">
        <v>16</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491</v>
      </c>
      <c r="L50" s="64" t="s">
        <v>491</v>
      </c>
      <c r="M50" s="64" t="s">
        <v>491</v>
      </c>
      <c r="N50" s="64" t="s">
        <v>491</v>
      </c>
      <c r="O50" s="65" t="s">
        <v>491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312</v>
      </c>
      <c r="L52" s="64">
        <v>332</v>
      </c>
      <c r="M52" s="64">
        <v>308</v>
      </c>
      <c r="N52" s="64">
        <v>284</v>
      </c>
      <c r="O52" s="65">
        <v>272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162</v>
      </c>
      <c r="L53" s="69">
        <v>135</v>
      </c>
      <c r="M53" s="69">
        <v>137</v>
      </c>
      <c r="N53" s="69">
        <v>118</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02" t="s">
        <v>24</v>
      </c>
      <c r="C41" s="1203"/>
      <c r="D41" s="81"/>
      <c r="E41" s="1208" t="s">
        <v>25</v>
      </c>
      <c r="F41" s="1208"/>
      <c r="G41" s="1208"/>
      <c r="H41" s="1209"/>
      <c r="I41" s="82">
        <v>2646</v>
      </c>
      <c r="J41" s="83">
        <v>2599</v>
      </c>
      <c r="K41" s="83">
        <v>2505</v>
      </c>
      <c r="L41" s="83">
        <v>2452</v>
      </c>
      <c r="M41" s="84">
        <v>2993</v>
      </c>
    </row>
    <row r="42" spans="2:13" ht="27.75" customHeight="1" x14ac:dyDescent="0.15">
      <c r="B42" s="1204"/>
      <c r="C42" s="1205"/>
      <c r="D42" s="85"/>
      <c r="E42" s="1210" t="s">
        <v>26</v>
      </c>
      <c r="F42" s="1210"/>
      <c r="G42" s="1210"/>
      <c r="H42" s="1211"/>
      <c r="I42" s="86" t="s">
        <v>491</v>
      </c>
      <c r="J42" s="87" t="s">
        <v>491</v>
      </c>
      <c r="K42" s="87" t="s">
        <v>491</v>
      </c>
      <c r="L42" s="87" t="s">
        <v>491</v>
      </c>
      <c r="M42" s="88" t="s">
        <v>491</v>
      </c>
    </row>
    <row r="43" spans="2:13" ht="27.75" customHeight="1" x14ac:dyDescent="0.15">
      <c r="B43" s="1204"/>
      <c r="C43" s="1205"/>
      <c r="D43" s="85"/>
      <c r="E43" s="1210" t="s">
        <v>27</v>
      </c>
      <c r="F43" s="1210"/>
      <c r="G43" s="1210"/>
      <c r="H43" s="1211"/>
      <c r="I43" s="86">
        <v>837</v>
      </c>
      <c r="J43" s="87">
        <v>786</v>
      </c>
      <c r="K43" s="87">
        <v>736</v>
      </c>
      <c r="L43" s="87">
        <v>680</v>
      </c>
      <c r="M43" s="88">
        <v>625</v>
      </c>
    </row>
    <row r="44" spans="2:13" ht="27.75" customHeight="1" x14ac:dyDescent="0.15">
      <c r="B44" s="1204"/>
      <c r="C44" s="1205"/>
      <c r="D44" s="85"/>
      <c r="E44" s="1210" t="s">
        <v>28</v>
      </c>
      <c r="F44" s="1210"/>
      <c r="G44" s="1210"/>
      <c r="H44" s="1211"/>
      <c r="I44" s="86">
        <v>83</v>
      </c>
      <c r="J44" s="87">
        <v>74</v>
      </c>
      <c r="K44" s="87">
        <v>58</v>
      </c>
      <c r="L44" s="87">
        <v>85</v>
      </c>
      <c r="M44" s="88">
        <v>86</v>
      </c>
    </row>
    <row r="45" spans="2:13" ht="27.75" customHeight="1" x14ac:dyDescent="0.15">
      <c r="B45" s="1204"/>
      <c r="C45" s="1205"/>
      <c r="D45" s="85"/>
      <c r="E45" s="1210" t="s">
        <v>29</v>
      </c>
      <c r="F45" s="1210"/>
      <c r="G45" s="1210"/>
      <c r="H45" s="1211"/>
      <c r="I45" s="86">
        <v>519</v>
      </c>
      <c r="J45" s="87">
        <v>568</v>
      </c>
      <c r="K45" s="87">
        <v>338</v>
      </c>
      <c r="L45" s="87">
        <v>354</v>
      </c>
      <c r="M45" s="88">
        <v>445</v>
      </c>
    </row>
    <row r="46" spans="2:13" ht="27.75" customHeight="1" x14ac:dyDescent="0.15">
      <c r="B46" s="1204"/>
      <c r="C46" s="1205"/>
      <c r="D46" s="89"/>
      <c r="E46" s="1210" t="s">
        <v>30</v>
      </c>
      <c r="F46" s="1210"/>
      <c r="G46" s="1210"/>
      <c r="H46" s="1211"/>
      <c r="I46" s="86" t="s">
        <v>491</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2945</v>
      </c>
      <c r="J50" s="87">
        <v>3146</v>
      </c>
      <c r="K50" s="87">
        <v>3247</v>
      </c>
      <c r="L50" s="87">
        <v>3471</v>
      </c>
      <c r="M50" s="88">
        <v>3542</v>
      </c>
    </row>
    <row r="51" spans="2:13" ht="27.75" customHeight="1" x14ac:dyDescent="0.15">
      <c r="B51" s="1204"/>
      <c r="C51" s="1205"/>
      <c r="D51" s="85"/>
      <c r="E51" s="1210" t="s">
        <v>36</v>
      </c>
      <c r="F51" s="1210"/>
      <c r="G51" s="1210"/>
      <c r="H51" s="1211"/>
      <c r="I51" s="86">
        <v>15</v>
      </c>
      <c r="J51" s="87">
        <v>10</v>
      </c>
      <c r="K51" s="87">
        <v>5</v>
      </c>
      <c r="L51" s="87">
        <v>2</v>
      </c>
      <c r="M51" s="88" t="s">
        <v>491</v>
      </c>
    </row>
    <row r="52" spans="2:13" ht="27.75" customHeight="1" x14ac:dyDescent="0.15">
      <c r="B52" s="1206"/>
      <c r="C52" s="1207"/>
      <c r="D52" s="85"/>
      <c r="E52" s="1210" t="s">
        <v>37</v>
      </c>
      <c r="F52" s="1210"/>
      <c r="G52" s="1210"/>
      <c r="H52" s="1211"/>
      <c r="I52" s="86">
        <v>2588</v>
      </c>
      <c r="J52" s="87">
        <v>2459</v>
      </c>
      <c r="K52" s="87">
        <v>2372</v>
      </c>
      <c r="L52" s="87">
        <v>2312</v>
      </c>
      <c r="M52" s="88">
        <v>3587</v>
      </c>
    </row>
    <row r="53" spans="2:13" ht="27.75" customHeight="1" thickBot="1" x14ac:dyDescent="0.2">
      <c r="B53" s="1217" t="s">
        <v>38</v>
      </c>
      <c r="C53" s="1218"/>
      <c r="D53" s="92"/>
      <c r="E53" s="1219" t="s">
        <v>39</v>
      </c>
      <c r="F53" s="1219"/>
      <c r="G53" s="1219"/>
      <c r="H53" s="1220"/>
      <c r="I53" s="93">
        <v>-1463</v>
      </c>
      <c r="J53" s="94">
        <v>-1587</v>
      </c>
      <c r="K53" s="94">
        <v>-1987</v>
      </c>
      <c r="L53" s="94">
        <v>-2212</v>
      </c>
      <c r="M53" s="95">
        <v>-2980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3" t="s">
        <v>573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2"/>
      <c r="H50" s="1243"/>
      <c r="I50" s="1243"/>
      <c r="J50" s="1244"/>
      <c r="K50" s="356" t="s">
        <v>531</v>
      </c>
      <c r="L50" s="356" t="s">
        <v>532</v>
      </c>
      <c r="M50" s="356" t="s">
        <v>533</v>
      </c>
      <c r="N50" s="356" t="s">
        <v>534</v>
      </c>
      <c r="O50" s="356" t="s">
        <v>535</v>
      </c>
    </row>
    <row r="51" spans="1:17" x14ac:dyDescent="0.15">
      <c r="B51" s="250"/>
      <c r="C51" s="246"/>
      <c r="D51" s="246"/>
      <c r="E51" s="246"/>
      <c r="F51" s="246"/>
      <c r="G51" s="1245" t="s">
        <v>566</v>
      </c>
      <c r="H51" s="1246"/>
      <c r="I51" s="1251" t="s">
        <v>567</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568</v>
      </c>
      <c r="J53" s="1231"/>
      <c r="K53" s="1256"/>
      <c r="L53" s="1256"/>
      <c r="M53" s="1256"/>
      <c r="N53" s="1253">
        <v>54.3</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569</v>
      </c>
      <c r="H55" s="1226"/>
      <c r="I55" s="1231" t="s">
        <v>567</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568</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3" t="s">
        <v>574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2"/>
      <c r="H72" s="1243"/>
      <c r="I72" s="1243"/>
      <c r="J72" s="1244"/>
      <c r="K72" s="356" t="s">
        <v>531</v>
      </c>
      <c r="L72" s="356" t="s">
        <v>532</v>
      </c>
      <c r="M72" s="356" t="s">
        <v>533</v>
      </c>
      <c r="N72" s="356" t="s">
        <v>534</v>
      </c>
      <c r="O72" s="356" t="s">
        <v>535</v>
      </c>
    </row>
    <row r="73" spans="2:30" x14ac:dyDescent="0.15">
      <c r="B73" s="250"/>
      <c r="C73" s="246"/>
      <c r="D73" s="246"/>
      <c r="E73" s="246"/>
      <c r="F73" s="246"/>
      <c r="G73" s="1245" t="s">
        <v>566</v>
      </c>
      <c r="H73" s="1246"/>
      <c r="I73" s="1251" t="s">
        <v>567</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572</v>
      </c>
      <c r="J75" s="1231"/>
      <c r="K75" s="1253">
        <v>10.5</v>
      </c>
      <c r="L75" s="1253">
        <v>9.6999999999999993</v>
      </c>
      <c r="M75" s="1253">
        <v>9.3000000000000007</v>
      </c>
      <c r="N75" s="1253">
        <v>8.4</v>
      </c>
      <c r="O75" s="1253">
        <v>7.8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569</v>
      </c>
      <c r="H77" s="1226"/>
      <c r="I77" s="1231" t="s">
        <v>567</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572</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80" zoomScaleNormal="80" zoomScaleSheetLayoutView="70" workbookViewId="0">
      <selection activeCell="J108" sqref="J10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Q10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530</v>
      </c>
      <c r="G2" s="113"/>
      <c r="H2" s="114"/>
    </row>
    <row r="3" spans="1:8" x14ac:dyDescent="0.15">
      <c r="A3" s="110" t="s">
        <v>523</v>
      </c>
      <c r="B3" s="115"/>
      <c r="C3" s="116"/>
      <c r="D3" s="117">
        <v>169562</v>
      </c>
      <c r="E3" s="118"/>
      <c r="F3" s="119">
        <v>228305</v>
      </c>
      <c r="G3" s="120"/>
      <c r="H3" s="121"/>
    </row>
    <row r="4" spans="1:8" x14ac:dyDescent="0.15">
      <c r="A4" s="122"/>
      <c r="B4" s="123"/>
      <c r="C4" s="124"/>
      <c r="D4" s="125">
        <v>114178</v>
      </c>
      <c r="E4" s="126"/>
      <c r="F4" s="127">
        <v>86611</v>
      </c>
      <c r="G4" s="128"/>
      <c r="H4" s="129"/>
    </row>
    <row r="5" spans="1:8" x14ac:dyDescent="0.15">
      <c r="A5" s="110" t="s">
        <v>525</v>
      </c>
      <c r="B5" s="115"/>
      <c r="C5" s="116"/>
      <c r="D5" s="117">
        <v>291118</v>
      </c>
      <c r="E5" s="118"/>
      <c r="F5" s="119">
        <v>316331</v>
      </c>
      <c r="G5" s="120"/>
      <c r="H5" s="121"/>
    </row>
    <row r="6" spans="1:8" x14ac:dyDescent="0.15">
      <c r="A6" s="122"/>
      <c r="B6" s="123"/>
      <c r="C6" s="124"/>
      <c r="D6" s="125">
        <v>123232</v>
      </c>
      <c r="E6" s="126"/>
      <c r="F6" s="127">
        <v>106387</v>
      </c>
      <c r="G6" s="128"/>
      <c r="H6" s="129"/>
    </row>
    <row r="7" spans="1:8" x14ac:dyDescent="0.15">
      <c r="A7" s="110" t="s">
        <v>526</v>
      </c>
      <c r="B7" s="115"/>
      <c r="C7" s="116"/>
      <c r="D7" s="117">
        <v>267366</v>
      </c>
      <c r="E7" s="118"/>
      <c r="F7" s="119">
        <v>333013</v>
      </c>
      <c r="G7" s="120"/>
      <c r="H7" s="121"/>
    </row>
    <row r="8" spans="1:8" x14ac:dyDescent="0.15">
      <c r="A8" s="122"/>
      <c r="B8" s="123"/>
      <c r="C8" s="124"/>
      <c r="D8" s="125">
        <v>148877</v>
      </c>
      <c r="E8" s="126"/>
      <c r="F8" s="127">
        <v>126732</v>
      </c>
      <c r="G8" s="128"/>
      <c r="H8" s="129"/>
    </row>
    <row r="9" spans="1:8" x14ac:dyDescent="0.15">
      <c r="A9" s="110" t="s">
        <v>527</v>
      </c>
      <c r="B9" s="115"/>
      <c r="C9" s="116"/>
      <c r="D9" s="117">
        <v>213373</v>
      </c>
      <c r="E9" s="118"/>
      <c r="F9" s="119">
        <v>280458</v>
      </c>
      <c r="G9" s="120"/>
      <c r="H9" s="121"/>
    </row>
    <row r="10" spans="1:8" x14ac:dyDescent="0.15">
      <c r="A10" s="122"/>
      <c r="B10" s="123"/>
      <c r="C10" s="124"/>
      <c r="D10" s="125">
        <v>130415</v>
      </c>
      <c r="E10" s="126"/>
      <c r="F10" s="127">
        <v>127286</v>
      </c>
      <c r="G10" s="128"/>
      <c r="H10" s="129"/>
    </row>
    <row r="11" spans="1:8" x14ac:dyDescent="0.15">
      <c r="A11" s="110" t="s">
        <v>528</v>
      </c>
      <c r="B11" s="115"/>
      <c r="C11" s="116"/>
      <c r="D11" s="117">
        <v>423669</v>
      </c>
      <c r="E11" s="118"/>
      <c r="F11" s="119">
        <v>291945</v>
      </c>
      <c r="G11" s="120"/>
      <c r="H11" s="121"/>
    </row>
    <row r="12" spans="1:8" x14ac:dyDescent="0.15">
      <c r="A12" s="122"/>
      <c r="B12" s="123"/>
      <c r="C12" s="130"/>
      <c r="D12" s="125">
        <v>345879</v>
      </c>
      <c r="E12" s="126"/>
      <c r="F12" s="127">
        <v>127651</v>
      </c>
      <c r="G12" s="128"/>
      <c r="H12" s="129"/>
    </row>
    <row r="13" spans="1:8" x14ac:dyDescent="0.15">
      <c r="A13" s="110"/>
      <c r="B13" s="115"/>
      <c r="C13" s="131"/>
      <c r="D13" s="132">
        <v>273018</v>
      </c>
      <c r="E13" s="133"/>
      <c r="F13" s="134">
        <v>290010</v>
      </c>
      <c r="G13" s="135"/>
      <c r="H13" s="121"/>
    </row>
    <row r="14" spans="1:8" x14ac:dyDescent="0.15">
      <c r="A14" s="122"/>
      <c r="B14" s="123"/>
      <c r="C14" s="124"/>
      <c r="D14" s="125">
        <v>172516</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13.84</v>
      </c>
      <c r="C19" s="136">
        <f>ROUND(VALUE(SUBSTITUTE(実質収支比率等に係る経年分析!G$48,"▲","-")),2)</f>
        <v>14.04</v>
      </c>
      <c r="D19" s="136">
        <f>ROUND(VALUE(SUBSTITUTE(実質収支比率等に係る経年分析!H$48,"▲","-")),2)</f>
        <v>10.11</v>
      </c>
      <c r="E19" s="136">
        <f>ROUND(VALUE(SUBSTITUTE(実質収支比率等に係る経年分析!I$48,"▲","-")),2)</f>
        <v>11.4</v>
      </c>
      <c r="F19" s="136">
        <f>ROUND(VALUE(SUBSTITUTE(実質収支比率等に係る経年分析!J$48,"▲","-")),2)</f>
        <v>13.82</v>
      </c>
    </row>
    <row r="20" spans="1:11" x14ac:dyDescent="0.15">
      <c r="A20" s="136" t="s">
        <v>44</v>
      </c>
      <c r="B20" s="136">
        <f>ROUND(VALUE(SUBSTITUTE(実質収支比率等に係る経年分析!F$47,"▲","-")),2)</f>
        <v>59.51</v>
      </c>
      <c r="C20" s="136">
        <f>ROUND(VALUE(SUBSTITUTE(実質収支比率等に係る経年分析!G$47,"▲","-")),2)</f>
        <v>64.8</v>
      </c>
      <c r="D20" s="136">
        <f>ROUND(VALUE(SUBSTITUTE(実質収支比率等に係る経年分析!H$47,"▲","-")),2)</f>
        <v>73.33</v>
      </c>
      <c r="E20" s="136">
        <f>ROUND(VALUE(SUBSTITUTE(実質収支比率等に係る経年分析!I$47,"▲","-")),2)</f>
        <v>71.739999999999995</v>
      </c>
      <c r="F20" s="136">
        <f>ROUND(VALUE(SUBSTITUTE(実質収支比率等に係る経年分析!J$47,"▲","-")),2)</f>
        <v>73.540000000000006</v>
      </c>
    </row>
    <row r="21" spans="1:11" x14ac:dyDescent="0.15">
      <c r="A21" s="136" t="s">
        <v>45</v>
      </c>
      <c r="B21" s="136">
        <f>IF(ISNUMBER(VALUE(SUBSTITUTE(実質収支比率等に係る経年分析!F$49,"▲","-"))),ROUND(VALUE(SUBSTITUTE(実質収支比率等に係る経年分析!F$49,"▲","-")),2),NA())</f>
        <v>4.71</v>
      </c>
      <c r="C21" s="136">
        <f>IF(ISNUMBER(VALUE(SUBSTITUTE(実質収支比率等に係る経年分析!G$49,"▲","-"))),ROUND(VALUE(SUBSTITUTE(実質収支比率等に係る経年分析!G$49,"▲","-")),2),NA())</f>
        <v>5.9</v>
      </c>
      <c r="D21" s="136">
        <f>IF(ISNUMBER(VALUE(SUBSTITUTE(実質収支比率等に係る経年分析!H$49,"▲","-"))),ROUND(VALUE(SUBSTITUTE(実質収支比率等に係る経年分析!H$49,"▲","-")),2),NA())</f>
        <v>1.36</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2.4900000000000002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林業集落排水事業特別会計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0.27</v>
      </c>
    </row>
    <row r="34" spans="1:16" x14ac:dyDescent="0.15">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2.2200000000000002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0.75</v>
      </c>
    </row>
    <row r="35" spans="1:16" x14ac:dyDescent="0.15">
      <c r="A35" s="137" t="str">
        <f>IF(連結実質赤字比率に係る赤字・黒字の構成分析!C$35="",NA(),連結実質赤字比率に係る赤字・黒字の構成分析!C$35)</f>
        <v>国民健康保険事業（事業勘定）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2.3199999999999998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11.39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13.82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312</v>
      </c>
      <c r="E42" s="138"/>
      <c r="F42" s="138"/>
      <c r="G42" s="138">
        <f>'実質公債費比率（分子）の構造'!L$52</f>
        <v>332</v>
      </c>
      <c r="H42" s="138"/>
      <c r="I42" s="138"/>
      <c r="J42" s="138">
        <f>'実質公債費比率（分子）の構造'!M$52</f>
        <v>308</v>
      </c>
      <c r="K42" s="138"/>
      <c r="L42" s="138"/>
      <c r="M42" s="138">
        <f>'実質公債費比率（分子）の構造'!N$52</f>
        <v>284</v>
      </c>
      <c r="N42" s="138"/>
      <c r="O42" s="138"/>
      <c r="P42" s="138">
        <f>'実質公債費比率（分子）の構造'!O$52</f>
        <v>272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16</v>
      </c>
      <c r="C45" s="138"/>
      <c r="D45" s="138"/>
      <c r="E45" s="138">
        <f>'実質公債費比率（分子）の構造'!L$49</f>
        <v>16</v>
      </c>
      <c r="F45" s="138"/>
      <c r="G45" s="138"/>
      <c r="H45" s="138">
        <f>'実質公債費比率（分子）の構造'!M$49</f>
        <v>17</v>
      </c>
      <c r="I45" s="138"/>
      <c r="J45" s="138"/>
      <c r="K45" s="138">
        <f>'実質公債費比率（分子）の構造'!N$49</f>
        <v>16</v>
      </c>
      <c r="L45" s="138"/>
      <c r="M45" s="138"/>
      <c r="N45" s="138">
        <f>'実質公債費比率（分子）の構造'!O$49</f>
        <v>14</v>
      </c>
      <c r="O45" s="138"/>
      <c r="P45" s="138"/>
    </row>
    <row r="46" spans="1:16" x14ac:dyDescent="0.15">
      <c r="A46" s="138" t="s">
        <v>56</v>
      </c>
      <c r="B46" s="138">
        <f>'実質公債費比率（分子）の構造'!K$48</f>
        <v>89</v>
      </c>
      <c r="C46" s="138"/>
      <c r="D46" s="138"/>
      <c r="E46" s="138">
        <f>'実質公債費比率（分子）の構造'!L$48</f>
        <v>84</v>
      </c>
      <c r="F46" s="138"/>
      <c r="G46" s="138"/>
      <c r="H46" s="138">
        <f>'実質公債費比率（分子）の構造'!M$48</f>
        <v>75</v>
      </c>
      <c r="I46" s="138"/>
      <c r="J46" s="138"/>
      <c r="K46" s="138">
        <f>'実質公債費比率（分子）の構造'!N$48</f>
        <v>67</v>
      </c>
      <c r="L46" s="138"/>
      <c r="M46" s="138"/>
      <c r="N46" s="138">
        <f>'実質公債費比率（分子）の構造'!O$48</f>
        <v>63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369</v>
      </c>
      <c r="C49" s="138"/>
      <c r="D49" s="138"/>
      <c r="E49" s="138">
        <f>'実質公債費比率（分子）の構造'!L$45</f>
        <v>367</v>
      </c>
      <c r="F49" s="138"/>
      <c r="G49" s="138"/>
      <c r="H49" s="138">
        <f>'実質公債費比率（分子）の構造'!M$45</f>
        <v>353</v>
      </c>
      <c r="I49" s="138"/>
      <c r="J49" s="138"/>
      <c r="K49" s="138">
        <f>'実質公債費比率（分子）の構造'!N$45</f>
        <v>319</v>
      </c>
      <c r="L49" s="138"/>
      <c r="M49" s="138"/>
      <c r="N49" s="138">
        <f>'実質公債費比率（分子）の構造'!O$45</f>
        <v>303</v>
      </c>
      <c r="O49" s="138"/>
      <c r="P49" s="138"/>
    </row>
    <row r="50" spans="1:16" x14ac:dyDescent="0.15">
      <c r="A50" s="138" t="s">
        <v>60</v>
      </c>
      <c r="B50" s="138" t="e">
        <f>NA()</f>
        <v>#N/A</v>
      </c>
      <c r="C50" s="138">
        <f>IF(ISNUMBER('実質公債費比率（分子）の構造'!K$53),'実質公債費比率（分子）の構造'!K$53,NA())</f>
        <v>162</v>
      </c>
      <c r="D50" s="138" t="e">
        <f>NA()</f>
        <v>#N/A</v>
      </c>
      <c r="E50" s="138" t="e">
        <f>NA()</f>
        <v>#N/A</v>
      </c>
      <c r="F50" s="138">
        <f>IF(ISNUMBER('実質公債費比率（分子）の構造'!L$53),'実質公債費比率（分子）の構造'!L$53,NA())</f>
        <v>135</v>
      </c>
      <c r="G50" s="138" t="e">
        <f>NA()</f>
        <v>#N/A</v>
      </c>
      <c r="H50" s="138" t="e">
        <f>NA()</f>
        <v>#N/A</v>
      </c>
      <c r="I50" s="138">
        <f>IF(ISNUMBER('実質公債費比率（分子）の構造'!M$53),'実質公債費比率（分子）の構造'!M$53,NA())</f>
        <v>137</v>
      </c>
      <c r="J50" s="138" t="e">
        <f>NA()</f>
        <v>#N/A</v>
      </c>
      <c r="K50" s="138" t="e">
        <f>NA()</f>
        <v>#N/A</v>
      </c>
      <c r="L50" s="138">
        <f>IF(ISNUMBER('実質公債費比率（分子）の構造'!N$53),'実質公債費比率（分子）の構造'!N$53,NA())</f>
        <v>118</v>
      </c>
      <c r="M50" s="138" t="e">
        <f>NA()</f>
        <v>#N/A</v>
      </c>
      <c r="N50" s="138" t="e">
        <f>NA()</f>
        <v>#N/A</v>
      </c>
      <c r="O50" s="138">
        <f>IF(ISNUMBER('実質公債費比率（分子）の構造'!O$53),'実質公債費比率（分子）の構造'!O$53,NA())</f>
        <v>108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2588</v>
      </c>
      <c r="E56" s="137"/>
      <c r="F56" s="137"/>
      <c r="G56" s="137">
        <f>'将来負担比率（分子）の構造'!J$52</f>
        <v>2459</v>
      </c>
      <c r="H56" s="137"/>
      <c r="I56" s="137"/>
      <c r="J56" s="137">
        <f>'将来負担比率（分子）の構造'!K$52</f>
        <v>2372</v>
      </c>
      <c r="K56" s="137"/>
      <c r="L56" s="137"/>
      <c r="M56" s="137">
        <f>'将来負担比率（分子）の構造'!L$52</f>
        <v>2312</v>
      </c>
      <c r="N56" s="137"/>
      <c r="O56" s="137"/>
      <c r="P56" s="137">
        <f>'将来負担比率（分子）の構造'!M$52</f>
        <v>3587</v>
      </c>
    </row>
    <row r="57" spans="1:16" x14ac:dyDescent="0.15">
      <c r="A57" s="137" t="s">
        <v>36</v>
      </c>
      <c r="B57" s="137"/>
      <c r="C57" s="137"/>
      <c r="D57" s="137">
        <f>'将来負担比率（分子）の構造'!I$51</f>
        <v>15</v>
      </c>
      <c r="E57" s="137"/>
      <c r="F57" s="137"/>
      <c r="G57" s="137">
        <f>'将来負担比率（分子）の構造'!J$51</f>
        <v>10</v>
      </c>
      <c r="H57" s="137"/>
      <c r="I57" s="137"/>
      <c r="J57" s="137">
        <f>'将来負担比率（分子）の構造'!K$51</f>
        <v>5</v>
      </c>
      <c r="K57" s="137"/>
      <c r="L57" s="137"/>
      <c r="M57" s="137">
        <f>'将来負担比率（分子）の構造'!L$51</f>
        <v>2</v>
      </c>
      <c r="N57" s="137"/>
      <c r="O57" s="137"/>
      <c r="P57" s="137" t="str">
        <f>'将来負担比率（分子）の構造'!M$51</f>
        <v>-</v>
      </c>
    </row>
    <row r="58" spans="1:16" x14ac:dyDescent="0.15">
      <c r="A58" s="137" t="s">
        <v>35</v>
      </c>
      <c r="B58" s="137"/>
      <c r="C58" s="137"/>
      <c r="D58" s="137">
        <f>'将来負担比率（分子）の構造'!I$50</f>
        <v>2945</v>
      </c>
      <c r="E58" s="137"/>
      <c r="F58" s="137"/>
      <c r="G58" s="137">
        <f>'将来負担比率（分子）の構造'!J$50</f>
        <v>3146</v>
      </c>
      <c r="H58" s="137"/>
      <c r="I58" s="137"/>
      <c r="J58" s="137">
        <f>'将来負担比率（分子）の構造'!K$50</f>
        <v>3247</v>
      </c>
      <c r="K58" s="137"/>
      <c r="L58" s="137"/>
      <c r="M58" s="137">
        <f>'将来負担比率（分子）の構造'!L$50</f>
        <v>3471</v>
      </c>
      <c r="N58" s="137"/>
      <c r="O58" s="137"/>
      <c r="P58" s="137">
        <f>'将来負担比率（分子）の構造'!M$50</f>
        <v>3542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519</v>
      </c>
      <c r="C62" s="137"/>
      <c r="D62" s="137"/>
      <c r="E62" s="137">
        <f>'将来負担比率（分子）の構造'!J$45</f>
        <v>568</v>
      </c>
      <c r="F62" s="137"/>
      <c r="G62" s="137"/>
      <c r="H62" s="137">
        <f>'将来負担比率（分子）の構造'!K$45</f>
        <v>338</v>
      </c>
      <c r="I62" s="137"/>
      <c r="J62" s="137"/>
      <c r="K62" s="137">
        <f>'将来負担比率（分子）の構造'!L$45</f>
        <v>354</v>
      </c>
      <c r="L62" s="137"/>
      <c r="M62" s="137"/>
      <c r="N62" s="137">
        <f>'将来負担比率（分子）の構造'!M$45</f>
        <v>445</v>
      </c>
      <c r="O62" s="137"/>
      <c r="P62" s="137"/>
    </row>
    <row r="63" spans="1:16" x14ac:dyDescent="0.15">
      <c r="A63" s="137" t="s">
        <v>28</v>
      </c>
      <c r="B63" s="137">
        <f>'将来負担比率（分子）の構造'!I$44</f>
        <v>83</v>
      </c>
      <c r="C63" s="137"/>
      <c r="D63" s="137"/>
      <c r="E63" s="137">
        <f>'将来負担比率（分子）の構造'!J$44</f>
        <v>74</v>
      </c>
      <c r="F63" s="137"/>
      <c r="G63" s="137"/>
      <c r="H63" s="137">
        <f>'将来負担比率（分子）の構造'!K$44</f>
        <v>58</v>
      </c>
      <c r="I63" s="137"/>
      <c r="J63" s="137"/>
      <c r="K63" s="137">
        <f>'将来負担比率（分子）の構造'!L$44</f>
        <v>85</v>
      </c>
      <c r="L63" s="137"/>
      <c r="M63" s="137"/>
      <c r="N63" s="137">
        <f>'将来負担比率（分子）の構造'!M$44</f>
        <v>86</v>
      </c>
      <c r="O63" s="137"/>
      <c r="P63" s="137"/>
    </row>
    <row r="64" spans="1:16" x14ac:dyDescent="0.15">
      <c r="A64" s="137" t="s">
        <v>27</v>
      </c>
      <c r="B64" s="137">
        <f>'将来負担比率（分子）の構造'!I$43</f>
        <v>837</v>
      </c>
      <c r="C64" s="137"/>
      <c r="D64" s="137"/>
      <c r="E64" s="137">
        <f>'将来負担比率（分子）の構造'!J$43</f>
        <v>786</v>
      </c>
      <c r="F64" s="137"/>
      <c r="G64" s="137"/>
      <c r="H64" s="137">
        <f>'将来負担比率（分子）の構造'!K$43</f>
        <v>736</v>
      </c>
      <c r="I64" s="137"/>
      <c r="J64" s="137"/>
      <c r="K64" s="137">
        <f>'将来負担比率（分子）の構造'!L$43</f>
        <v>680</v>
      </c>
      <c r="L64" s="137"/>
      <c r="M64" s="137"/>
      <c r="N64" s="137">
        <f>'将来負担比率（分子）の構造'!M$43</f>
        <v>625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2646</v>
      </c>
      <c r="C66" s="137"/>
      <c r="D66" s="137"/>
      <c r="E66" s="137">
        <f>'将来負担比率（分子）の構造'!J$41</f>
        <v>2599</v>
      </c>
      <c r="F66" s="137"/>
      <c r="G66" s="137"/>
      <c r="H66" s="137">
        <f>'将来負担比率（分子）の構造'!K$41</f>
        <v>2505</v>
      </c>
      <c r="I66" s="137"/>
      <c r="J66" s="137"/>
      <c r="K66" s="137">
        <f>'将来負担比率（分子）の構造'!L$41</f>
        <v>2452</v>
      </c>
      <c r="L66" s="137"/>
      <c r="M66" s="137"/>
      <c r="N66" s="137">
        <f>'将来負担比率（分子）の構造'!M$41</f>
        <v>2993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202452</v>
      </c>
      <c r="S5" s="615"/>
      <c r="T5" s="615"/>
      <c r="U5" s="615"/>
      <c r="V5" s="615"/>
      <c r="W5" s="615"/>
      <c r="X5" s="615"/>
      <c r="Y5" s="616"/>
      <c r="Z5" s="617">
        <v>5.9</v>
      </c>
      <c r="AA5" s="617"/>
      <c r="AB5" s="617"/>
      <c r="AC5" s="617"/>
      <c r="AD5" s="618">
        <v>202452</v>
      </c>
      <c r="AE5" s="618"/>
      <c r="AF5" s="618"/>
      <c r="AG5" s="618"/>
      <c r="AH5" s="618"/>
      <c r="AI5" s="618"/>
      <c r="AJ5" s="618"/>
      <c r="AK5" s="618"/>
      <c r="AL5" s="619">
        <v>11.6</v>
      </c>
      <c r="AM5" s="620"/>
      <c r="AN5" s="620"/>
      <c r="AO5" s="621"/>
      <c r="AP5" s="611" t="s">
        <v>210</v>
      </c>
      <c r="AQ5" s="612"/>
      <c r="AR5" s="612"/>
      <c r="AS5" s="612"/>
      <c r="AT5" s="612"/>
      <c r="AU5" s="612"/>
      <c r="AV5" s="612"/>
      <c r="AW5" s="612"/>
      <c r="AX5" s="612"/>
      <c r="AY5" s="612"/>
      <c r="AZ5" s="612"/>
      <c r="BA5" s="612"/>
      <c r="BB5" s="612"/>
      <c r="BC5" s="612"/>
      <c r="BD5" s="612"/>
      <c r="BE5" s="612"/>
      <c r="BF5" s="613"/>
      <c r="BG5" s="625">
        <v>201705</v>
      </c>
      <c r="BH5" s="626"/>
      <c r="BI5" s="626"/>
      <c r="BJ5" s="626"/>
      <c r="BK5" s="626"/>
      <c r="BL5" s="626"/>
      <c r="BM5" s="626"/>
      <c r="BN5" s="627"/>
      <c r="BO5" s="628">
        <v>99.6</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37808</v>
      </c>
      <c r="S6" s="626"/>
      <c r="T6" s="626"/>
      <c r="U6" s="626"/>
      <c r="V6" s="626"/>
      <c r="W6" s="626"/>
      <c r="X6" s="626"/>
      <c r="Y6" s="627"/>
      <c r="Z6" s="628">
        <v>1.1000000000000001</v>
      </c>
      <c r="AA6" s="628"/>
      <c r="AB6" s="628"/>
      <c r="AC6" s="628"/>
      <c r="AD6" s="629">
        <v>37808</v>
      </c>
      <c r="AE6" s="629"/>
      <c r="AF6" s="629"/>
      <c r="AG6" s="629"/>
      <c r="AH6" s="629"/>
      <c r="AI6" s="629"/>
      <c r="AJ6" s="629"/>
      <c r="AK6" s="629"/>
      <c r="AL6" s="630">
        <v>2.2000000000000002</v>
      </c>
      <c r="AM6" s="631"/>
      <c r="AN6" s="631"/>
      <c r="AO6" s="632"/>
      <c r="AP6" s="622" t="s">
        <v>216</v>
      </c>
      <c r="AQ6" s="623"/>
      <c r="AR6" s="623"/>
      <c r="AS6" s="623"/>
      <c r="AT6" s="623"/>
      <c r="AU6" s="623"/>
      <c r="AV6" s="623"/>
      <c r="AW6" s="623"/>
      <c r="AX6" s="623"/>
      <c r="AY6" s="623"/>
      <c r="AZ6" s="623"/>
      <c r="BA6" s="623"/>
      <c r="BB6" s="623"/>
      <c r="BC6" s="623"/>
      <c r="BD6" s="623"/>
      <c r="BE6" s="623"/>
      <c r="BF6" s="624"/>
      <c r="BG6" s="625">
        <v>201705</v>
      </c>
      <c r="BH6" s="626"/>
      <c r="BI6" s="626"/>
      <c r="BJ6" s="626"/>
      <c r="BK6" s="626"/>
      <c r="BL6" s="626"/>
      <c r="BM6" s="626"/>
      <c r="BN6" s="627"/>
      <c r="BO6" s="628">
        <v>99.6</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63361</v>
      </c>
      <c r="CS6" s="626"/>
      <c r="CT6" s="626"/>
      <c r="CU6" s="626"/>
      <c r="CV6" s="626"/>
      <c r="CW6" s="626"/>
      <c r="CX6" s="626"/>
      <c r="CY6" s="627"/>
      <c r="CZ6" s="628">
        <v>2</v>
      </c>
      <c r="DA6" s="628"/>
      <c r="DB6" s="628"/>
      <c r="DC6" s="628"/>
      <c r="DD6" s="634">
        <v>4707</v>
      </c>
      <c r="DE6" s="626"/>
      <c r="DF6" s="626"/>
      <c r="DG6" s="626"/>
      <c r="DH6" s="626"/>
      <c r="DI6" s="626"/>
      <c r="DJ6" s="626"/>
      <c r="DK6" s="626"/>
      <c r="DL6" s="626"/>
      <c r="DM6" s="626"/>
      <c r="DN6" s="626"/>
      <c r="DO6" s="626"/>
      <c r="DP6" s="627"/>
      <c r="DQ6" s="634">
        <v>63361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114</v>
      </c>
      <c r="S7" s="626"/>
      <c r="T7" s="626"/>
      <c r="U7" s="626"/>
      <c r="V7" s="626"/>
      <c r="W7" s="626"/>
      <c r="X7" s="626"/>
      <c r="Y7" s="627"/>
      <c r="Z7" s="628">
        <v>0</v>
      </c>
      <c r="AA7" s="628"/>
      <c r="AB7" s="628"/>
      <c r="AC7" s="628"/>
      <c r="AD7" s="629">
        <v>114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51178</v>
      </c>
      <c r="BH7" s="626"/>
      <c r="BI7" s="626"/>
      <c r="BJ7" s="626"/>
      <c r="BK7" s="626"/>
      <c r="BL7" s="626"/>
      <c r="BM7" s="626"/>
      <c r="BN7" s="627"/>
      <c r="BO7" s="628">
        <v>25.3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428652</v>
      </c>
      <c r="CS7" s="626"/>
      <c r="CT7" s="626"/>
      <c r="CU7" s="626"/>
      <c r="CV7" s="626"/>
      <c r="CW7" s="626"/>
      <c r="CX7" s="626"/>
      <c r="CY7" s="627"/>
      <c r="CZ7" s="628">
        <v>13.6</v>
      </c>
      <c r="DA7" s="628"/>
      <c r="DB7" s="628"/>
      <c r="DC7" s="628"/>
      <c r="DD7" s="634">
        <v>3194</v>
      </c>
      <c r="DE7" s="626"/>
      <c r="DF7" s="626"/>
      <c r="DG7" s="626"/>
      <c r="DH7" s="626"/>
      <c r="DI7" s="626"/>
      <c r="DJ7" s="626"/>
      <c r="DK7" s="626"/>
      <c r="DL7" s="626"/>
      <c r="DM7" s="626"/>
      <c r="DN7" s="626"/>
      <c r="DO7" s="626"/>
      <c r="DP7" s="627"/>
      <c r="DQ7" s="634">
        <v>400465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265</v>
      </c>
      <c r="S8" s="626"/>
      <c r="T8" s="626"/>
      <c r="U8" s="626"/>
      <c r="V8" s="626"/>
      <c r="W8" s="626"/>
      <c r="X8" s="626"/>
      <c r="Y8" s="627"/>
      <c r="Z8" s="628">
        <v>0</v>
      </c>
      <c r="AA8" s="628"/>
      <c r="AB8" s="628"/>
      <c r="AC8" s="628"/>
      <c r="AD8" s="629">
        <v>265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3000</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468599</v>
      </c>
      <c r="CS8" s="626"/>
      <c r="CT8" s="626"/>
      <c r="CU8" s="626"/>
      <c r="CV8" s="626"/>
      <c r="CW8" s="626"/>
      <c r="CX8" s="626"/>
      <c r="CY8" s="627"/>
      <c r="CZ8" s="628">
        <v>14.8</v>
      </c>
      <c r="DA8" s="628"/>
      <c r="DB8" s="628"/>
      <c r="DC8" s="628"/>
      <c r="DD8" s="634">
        <v>3700</v>
      </c>
      <c r="DE8" s="626"/>
      <c r="DF8" s="626"/>
      <c r="DG8" s="626"/>
      <c r="DH8" s="626"/>
      <c r="DI8" s="626"/>
      <c r="DJ8" s="626"/>
      <c r="DK8" s="626"/>
      <c r="DL8" s="626"/>
      <c r="DM8" s="626"/>
      <c r="DN8" s="626"/>
      <c r="DO8" s="626"/>
      <c r="DP8" s="627"/>
      <c r="DQ8" s="634">
        <v>323082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195</v>
      </c>
      <c r="S9" s="626"/>
      <c r="T9" s="626"/>
      <c r="U9" s="626"/>
      <c r="V9" s="626"/>
      <c r="W9" s="626"/>
      <c r="X9" s="626"/>
      <c r="Y9" s="627"/>
      <c r="Z9" s="628">
        <v>0</v>
      </c>
      <c r="AA9" s="628"/>
      <c r="AB9" s="628"/>
      <c r="AC9" s="628"/>
      <c r="AD9" s="629">
        <v>195</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44103</v>
      </c>
      <c r="BH9" s="626"/>
      <c r="BI9" s="626"/>
      <c r="BJ9" s="626"/>
      <c r="BK9" s="626"/>
      <c r="BL9" s="626"/>
      <c r="BM9" s="626"/>
      <c r="BN9" s="627"/>
      <c r="BO9" s="628">
        <v>21.8</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124768</v>
      </c>
      <c r="CS9" s="626"/>
      <c r="CT9" s="626"/>
      <c r="CU9" s="626"/>
      <c r="CV9" s="626"/>
      <c r="CW9" s="626"/>
      <c r="CX9" s="626"/>
      <c r="CY9" s="627"/>
      <c r="CZ9" s="628">
        <v>4</v>
      </c>
      <c r="DA9" s="628"/>
      <c r="DB9" s="628"/>
      <c r="DC9" s="628"/>
      <c r="DD9" s="634">
        <v>6148</v>
      </c>
      <c r="DE9" s="626"/>
      <c r="DF9" s="626"/>
      <c r="DG9" s="626"/>
      <c r="DH9" s="626"/>
      <c r="DI9" s="626"/>
      <c r="DJ9" s="626"/>
      <c r="DK9" s="626"/>
      <c r="DL9" s="626"/>
      <c r="DM9" s="626"/>
      <c r="DN9" s="626"/>
      <c r="DO9" s="626"/>
      <c r="DP9" s="627"/>
      <c r="DQ9" s="634">
        <v>117570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37499</v>
      </c>
      <c r="S10" s="626"/>
      <c r="T10" s="626"/>
      <c r="U10" s="626"/>
      <c r="V10" s="626"/>
      <c r="W10" s="626"/>
      <c r="X10" s="626"/>
      <c r="Y10" s="627"/>
      <c r="Z10" s="628">
        <v>1.1000000000000001</v>
      </c>
      <c r="AA10" s="628"/>
      <c r="AB10" s="628"/>
      <c r="AC10" s="628"/>
      <c r="AD10" s="629">
        <v>37499</v>
      </c>
      <c r="AE10" s="629"/>
      <c r="AF10" s="629"/>
      <c r="AG10" s="629"/>
      <c r="AH10" s="629"/>
      <c r="AI10" s="629"/>
      <c r="AJ10" s="629"/>
      <c r="AK10" s="629"/>
      <c r="AL10" s="630">
        <v>2.2000000000000002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2646</v>
      </c>
      <c r="BH10" s="626"/>
      <c r="BI10" s="626"/>
      <c r="BJ10" s="626"/>
      <c r="BK10" s="626"/>
      <c r="BL10" s="626"/>
      <c r="BM10" s="626"/>
      <c r="BN10" s="627"/>
      <c r="BO10" s="628">
        <v>1.3</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1429</v>
      </c>
      <c r="BH11" s="626"/>
      <c r="BI11" s="626"/>
      <c r="BJ11" s="626"/>
      <c r="BK11" s="626"/>
      <c r="BL11" s="626"/>
      <c r="BM11" s="626"/>
      <c r="BN11" s="627"/>
      <c r="BO11" s="628">
        <v>0.7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260271</v>
      </c>
      <c r="CS11" s="626"/>
      <c r="CT11" s="626"/>
      <c r="CU11" s="626"/>
      <c r="CV11" s="626"/>
      <c r="CW11" s="626"/>
      <c r="CX11" s="626"/>
      <c r="CY11" s="627"/>
      <c r="CZ11" s="628">
        <v>8.1999999999999993</v>
      </c>
      <c r="DA11" s="628"/>
      <c r="DB11" s="628"/>
      <c r="DC11" s="628"/>
      <c r="DD11" s="634">
        <v>38133</v>
      </c>
      <c r="DE11" s="626"/>
      <c r="DF11" s="626"/>
      <c r="DG11" s="626"/>
      <c r="DH11" s="626"/>
      <c r="DI11" s="626"/>
      <c r="DJ11" s="626"/>
      <c r="DK11" s="626"/>
      <c r="DL11" s="626"/>
      <c r="DM11" s="626"/>
      <c r="DN11" s="626"/>
      <c r="DO11" s="626"/>
      <c r="DP11" s="627"/>
      <c r="DQ11" s="634">
        <v>152535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137488</v>
      </c>
      <c r="BH12" s="626"/>
      <c r="BI12" s="626"/>
      <c r="BJ12" s="626"/>
      <c r="BK12" s="626"/>
      <c r="BL12" s="626"/>
      <c r="BM12" s="626"/>
      <c r="BN12" s="627"/>
      <c r="BO12" s="628">
        <v>67.900000000000006</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125127</v>
      </c>
      <c r="CS12" s="626"/>
      <c r="CT12" s="626"/>
      <c r="CU12" s="626"/>
      <c r="CV12" s="626"/>
      <c r="CW12" s="626"/>
      <c r="CX12" s="626"/>
      <c r="CY12" s="627"/>
      <c r="CZ12" s="628">
        <v>4</v>
      </c>
      <c r="DA12" s="628"/>
      <c r="DB12" s="628"/>
      <c r="DC12" s="628"/>
      <c r="DD12" s="634">
        <v>21524</v>
      </c>
      <c r="DE12" s="626"/>
      <c r="DF12" s="626"/>
      <c r="DG12" s="626"/>
      <c r="DH12" s="626"/>
      <c r="DI12" s="626"/>
      <c r="DJ12" s="626"/>
      <c r="DK12" s="626"/>
      <c r="DL12" s="626"/>
      <c r="DM12" s="626"/>
      <c r="DN12" s="626"/>
      <c r="DO12" s="626"/>
      <c r="DP12" s="627"/>
      <c r="DQ12" s="634">
        <v>97867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6390</v>
      </c>
      <c r="S13" s="626"/>
      <c r="T13" s="626"/>
      <c r="U13" s="626"/>
      <c r="V13" s="626"/>
      <c r="W13" s="626"/>
      <c r="X13" s="626"/>
      <c r="Y13" s="627"/>
      <c r="Z13" s="628">
        <v>0.2</v>
      </c>
      <c r="AA13" s="628"/>
      <c r="AB13" s="628"/>
      <c r="AC13" s="628"/>
      <c r="AD13" s="629">
        <v>6390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111120</v>
      </c>
      <c r="BH13" s="626"/>
      <c r="BI13" s="626"/>
      <c r="BJ13" s="626"/>
      <c r="BK13" s="626"/>
      <c r="BL13" s="626"/>
      <c r="BM13" s="626"/>
      <c r="BN13" s="627"/>
      <c r="BO13" s="628">
        <v>54.9</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399590</v>
      </c>
      <c r="CS13" s="626"/>
      <c r="CT13" s="626"/>
      <c r="CU13" s="626"/>
      <c r="CV13" s="626"/>
      <c r="CW13" s="626"/>
      <c r="CX13" s="626"/>
      <c r="CY13" s="627"/>
      <c r="CZ13" s="628">
        <v>12.7</v>
      </c>
      <c r="DA13" s="628"/>
      <c r="DB13" s="628"/>
      <c r="DC13" s="628"/>
      <c r="DD13" s="634">
        <v>336027</v>
      </c>
      <c r="DE13" s="626"/>
      <c r="DF13" s="626"/>
      <c r="DG13" s="626"/>
      <c r="DH13" s="626"/>
      <c r="DI13" s="626"/>
      <c r="DJ13" s="626"/>
      <c r="DK13" s="626"/>
      <c r="DL13" s="626"/>
      <c r="DM13" s="626"/>
      <c r="DN13" s="626"/>
      <c r="DO13" s="626"/>
      <c r="DP13" s="627"/>
      <c r="DQ13" s="634">
        <v>103132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8318</v>
      </c>
      <c r="BH14" s="626"/>
      <c r="BI14" s="626"/>
      <c r="BJ14" s="626"/>
      <c r="BK14" s="626"/>
      <c r="BL14" s="626"/>
      <c r="BM14" s="626"/>
      <c r="BN14" s="627"/>
      <c r="BO14" s="628">
        <v>4.0999999999999996</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112376</v>
      </c>
      <c r="CS14" s="626"/>
      <c r="CT14" s="626"/>
      <c r="CU14" s="626"/>
      <c r="CV14" s="626"/>
      <c r="CW14" s="626"/>
      <c r="CX14" s="626"/>
      <c r="CY14" s="627"/>
      <c r="CZ14" s="628">
        <v>3.6</v>
      </c>
      <c r="DA14" s="628"/>
      <c r="DB14" s="628"/>
      <c r="DC14" s="628"/>
      <c r="DD14" s="634">
        <v>32301</v>
      </c>
      <c r="DE14" s="626"/>
      <c r="DF14" s="626"/>
      <c r="DG14" s="626"/>
      <c r="DH14" s="626"/>
      <c r="DI14" s="626"/>
      <c r="DJ14" s="626"/>
      <c r="DK14" s="626"/>
      <c r="DL14" s="626"/>
      <c r="DM14" s="626"/>
      <c r="DN14" s="626"/>
      <c r="DO14" s="626"/>
      <c r="DP14" s="627"/>
      <c r="DQ14" s="634">
        <v>83733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610</v>
      </c>
      <c r="S15" s="626"/>
      <c r="T15" s="626"/>
      <c r="U15" s="626"/>
      <c r="V15" s="626"/>
      <c r="W15" s="626"/>
      <c r="X15" s="626"/>
      <c r="Y15" s="627"/>
      <c r="Z15" s="628">
        <v>0</v>
      </c>
      <c r="AA15" s="628"/>
      <c r="AB15" s="628"/>
      <c r="AC15" s="628"/>
      <c r="AD15" s="629">
        <v>610</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4721</v>
      </c>
      <c r="BH15" s="626"/>
      <c r="BI15" s="626"/>
      <c r="BJ15" s="626"/>
      <c r="BK15" s="626"/>
      <c r="BL15" s="626"/>
      <c r="BM15" s="626"/>
      <c r="BN15" s="627"/>
      <c r="BO15" s="628">
        <v>2.2999999999999998</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742117</v>
      </c>
      <c r="CS15" s="626"/>
      <c r="CT15" s="626"/>
      <c r="CU15" s="626"/>
      <c r="CV15" s="626"/>
      <c r="CW15" s="626"/>
      <c r="CX15" s="626"/>
      <c r="CY15" s="627"/>
      <c r="CZ15" s="628">
        <v>23.5</v>
      </c>
      <c r="DA15" s="628"/>
      <c r="DB15" s="628"/>
      <c r="DC15" s="628"/>
      <c r="DD15" s="634">
        <v>529552</v>
      </c>
      <c r="DE15" s="626"/>
      <c r="DF15" s="626"/>
      <c r="DG15" s="626"/>
      <c r="DH15" s="626"/>
      <c r="DI15" s="626"/>
      <c r="DJ15" s="626"/>
      <c r="DK15" s="626"/>
      <c r="DL15" s="626"/>
      <c r="DM15" s="626"/>
      <c r="DN15" s="626"/>
      <c r="DO15" s="626"/>
      <c r="DP15" s="627"/>
      <c r="DQ15" s="634">
        <v>215965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1537678</v>
      </c>
      <c r="S16" s="626"/>
      <c r="T16" s="626"/>
      <c r="U16" s="626"/>
      <c r="V16" s="626"/>
      <c r="W16" s="626"/>
      <c r="X16" s="626"/>
      <c r="Y16" s="627"/>
      <c r="Z16" s="628">
        <v>44.7</v>
      </c>
      <c r="AA16" s="628"/>
      <c r="AB16" s="628"/>
      <c r="AC16" s="628"/>
      <c r="AD16" s="629">
        <v>1454254</v>
      </c>
      <c r="AE16" s="629"/>
      <c r="AF16" s="629"/>
      <c r="AG16" s="629"/>
      <c r="AH16" s="629"/>
      <c r="AI16" s="629"/>
      <c r="AJ16" s="629"/>
      <c r="AK16" s="629"/>
      <c r="AL16" s="630">
        <v>83.5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128568</v>
      </c>
      <c r="CS16" s="626"/>
      <c r="CT16" s="626"/>
      <c r="CU16" s="626"/>
      <c r="CV16" s="626"/>
      <c r="CW16" s="626"/>
      <c r="CX16" s="626"/>
      <c r="CY16" s="627"/>
      <c r="CZ16" s="628">
        <v>4.0999999999999996</v>
      </c>
      <c r="DA16" s="628"/>
      <c r="DB16" s="628"/>
      <c r="DC16" s="628"/>
      <c r="DD16" s="634" t="s">
        <v>113</v>
      </c>
      <c r="DE16" s="626"/>
      <c r="DF16" s="626"/>
      <c r="DG16" s="626"/>
      <c r="DH16" s="626"/>
      <c r="DI16" s="626"/>
      <c r="DJ16" s="626"/>
      <c r="DK16" s="626"/>
      <c r="DL16" s="626"/>
      <c r="DM16" s="626"/>
      <c r="DN16" s="626"/>
      <c r="DO16" s="626"/>
      <c r="DP16" s="627"/>
      <c r="DQ16" s="634">
        <v>31016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1454254</v>
      </c>
      <c r="S17" s="626"/>
      <c r="T17" s="626"/>
      <c r="U17" s="626"/>
      <c r="V17" s="626"/>
      <c r="W17" s="626"/>
      <c r="X17" s="626"/>
      <c r="Y17" s="627"/>
      <c r="Z17" s="628">
        <v>42.2</v>
      </c>
      <c r="AA17" s="628"/>
      <c r="AB17" s="628"/>
      <c r="AC17" s="628"/>
      <c r="AD17" s="629">
        <v>1454254</v>
      </c>
      <c r="AE17" s="629"/>
      <c r="AF17" s="629"/>
      <c r="AG17" s="629"/>
      <c r="AH17" s="629"/>
      <c r="AI17" s="629"/>
      <c r="AJ17" s="629"/>
      <c r="AK17" s="629"/>
      <c r="AL17" s="630">
        <v>83.5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302778</v>
      </c>
      <c r="CS17" s="626"/>
      <c r="CT17" s="626"/>
      <c r="CU17" s="626"/>
      <c r="CV17" s="626"/>
      <c r="CW17" s="626"/>
      <c r="CX17" s="626"/>
      <c r="CY17" s="627"/>
      <c r="CZ17" s="628">
        <v>9.6</v>
      </c>
      <c r="DA17" s="628"/>
      <c r="DB17" s="628"/>
      <c r="DC17" s="628"/>
      <c r="DD17" s="634" t="s">
        <v>113</v>
      </c>
      <c r="DE17" s="626"/>
      <c r="DF17" s="626"/>
      <c r="DG17" s="626"/>
      <c r="DH17" s="626"/>
      <c r="DI17" s="626"/>
      <c r="DJ17" s="626"/>
      <c r="DK17" s="626"/>
      <c r="DL17" s="626"/>
      <c r="DM17" s="626"/>
      <c r="DN17" s="626"/>
      <c r="DO17" s="626"/>
      <c r="DP17" s="627"/>
      <c r="DQ17" s="634">
        <v>300357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83424</v>
      </c>
      <c r="S18" s="626"/>
      <c r="T18" s="626"/>
      <c r="U18" s="626"/>
      <c r="V18" s="626"/>
      <c r="W18" s="626"/>
      <c r="X18" s="626"/>
      <c r="Y18" s="627"/>
      <c r="Z18" s="628">
        <v>2.4</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747</v>
      </c>
      <c r="BH19" s="626"/>
      <c r="BI19" s="626"/>
      <c r="BJ19" s="626"/>
      <c r="BK19" s="626"/>
      <c r="BL19" s="626"/>
      <c r="BM19" s="626"/>
      <c r="BN19" s="627"/>
      <c r="BO19" s="628">
        <v>0.4</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1823011</v>
      </c>
      <c r="S20" s="626"/>
      <c r="T20" s="626"/>
      <c r="U20" s="626"/>
      <c r="V20" s="626"/>
      <c r="W20" s="626"/>
      <c r="X20" s="626"/>
      <c r="Y20" s="627"/>
      <c r="Z20" s="628">
        <v>52.9</v>
      </c>
      <c r="AA20" s="628"/>
      <c r="AB20" s="628"/>
      <c r="AC20" s="628"/>
      <c r="AD20" s="629">
        <v>1739587</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747</v>
      </c>
      <c r="BH20" s="626"/>
      <c r="BI20" s="626"/>
      <c r="BJ20" s="626"/>
      <c r="BK20" s="626"/>
      <c r="BL20" s="626"/>
      <c r="BM20" s="626"/>
      <c r="BN20" s="627"/>
      <c r="BO20" s="628">
        <v>0.4</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3156207</v>
      </c>
      <c r="CS20" s="626"/>
      <c r="CT20" s="626"/>
      <c r="CU20" s="626"/>
      <c r="CV20" s="626"/>
      <c r="CW20" s="626"/>
      <c r="CX20" s="626"/>
      <c r="CY20" s="627"/>
      <c r="CZ20" s="628">
        <v>100</v>
      </c>
      <c r="DA20" s="628"/>
      <c r="DB20" s="628"/>
      <c r="DC20" s="628"/>
      <c r="DD20" s="634">
        <v>975286</v>
      </c>
      <c r="DE20" s="626"/>
      <c r="DF20" s="626"/>
      <c r="DG20" s="626"/>
      <c r="DH20" s="626"/>
      <c r="DI20" s="626"/>
      <c r="DJ20" s="626"/>
      <c r="DK20" s="626"/>
      <c r="DL20" s="626"/>
      <c r="DM20" s="626"/>
      <c r="DN20" s="626"/>
      <c r="DO20" s="626"/>
      <c r="DP20" s="627"/>
      <c r="DQ20" s="634">
        <v>1889083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747</v>
      </c>
      <c r="BH21" s="626"/>
      <c r="BI21" s="626"/>
      <c r="BJ21" s="626"/>
      <c r="BK21" s="626"/>
      <c r="BL21" s="626"/>
      <c r="BM21" s="626"/>
      <c r="BN21" s="627"/>
      <c r="BO21" s="628">
        <v>0.4</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2380</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32522</v>
      </c>
      <c r="S23" s="626"/>
      <c r="T23" s="626"/>
      <c r="U23" s="626"/>
      <c r="V23" s="626"/>
      <c r="W23" s="626"/>
      <c r="X23" s="626"/>
      <c r="Y23" s="627"/>
      <c r="Z23" s="628">
        <v>0.9</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1763</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903244</v>
      </c>
      <c r="CS24" s="615"/>
      <c r="CT24" s="615"/>
      <c r="CU24" s="615"/>
      <c r="CV24" s="615"/>
      <c r="CW24" s="615"/>
      <c r="CX24" s="615"/>
      <c r="CY24" s="616"/>
      <c r="CZ24" s="652">
        <v>28.6</v>
      </c>
      <c r="DA24" s="653"/>
      <c r="DB24" s="653"/>
      <c r="DC24" s="654"/>
      <c r="DD24" s="651">
        <v>790358</v>
      </c>
      <c r="DE24" s="615"/>
      <c r="DF24" s="615"/>
      <c r="DG24" s="615"/>
      <c r="DH24" s="615"/>
      <c r="DI24" s="615"/>
      <c r="DJ24" s="615"/>
      <c r="DK24" s="616"/>
      <c r="DL24" s="651">
        <v>779279</v>
      </c>
      <c r="DM24" s="615"/>
      <c r="DN24" s="615"/>
      <c r="DO24" s="615"/>
      <c r="DP24" s="615"/>
      <c r="DQ24" s="615"/>
      <c r="DR24" s="615"/>
      <c r="DS24" s="615"/>
      <c r="DT24" s="615"/>
      <c r="DU24" s="615"/>
      <c r="DV24" s="616"/>
      <c r="DW24" s="619">
        <v>43.1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250254</v>
      </c>
      <c r="S25" s="626"/>
      <c r="T25" s="626"/>
      <c r="U25" s="626"/>
      <c r="V25" s="626"/>
      <c r="W25" s="626"/>
      <c r="X25" s="626"/>
      <c r="Y25" s="627"/>
      <c r="Z25" s="628">
        <v>7.3</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443991</v>
      </c>
      <c r="CS25" s="657"/>
      <c r="CT25" s="657"/>
      <c r="CU25" s="657"/>
      <c r="CV25" s="657"/>
      <c r="CW25" s="657"/>
      <c r="CX25" s="657"/>
      <c r="CY25" s="658"/>
      <c r="CZ25" s="659">
        <v>14.1</v>
      </c>
      <c r="DA25" s="660"/>
      <c r="DB25" s="660"/>
      <c r="DC25" s="661"/>
      <c r="DD25" s="634">
        <v>424658</v>
      </c>
      <c r="DE25" s="657"/>
      <c r="DF25" s="657"/>
      <c r="DG25" s="657"/>
      <c r="DH25" s="657"/>
      <c r="DI25" s="657"/>
      <c r="DJ25" s="657"/>
      <c r="DK25" s="658"/>
      <c r="DL25" s="634">
        <v>420605</v>
      </c>
      <c r="DM25" s="657"/>
      <c r="DN25" s="657"/>
      <c r="DO25" s="657"/>
      <c r="DP25" s="657"/>
      <c r="DQ25" s="657"/>
      <c r="DR25" s="657"/>
      <c r="DS25" s="657"/>
      <c r="DT25" s="657"/>
      <c r="DU25" s="657"/>
      <c r="DV25" s="658"/>
      <c r="DW25" s="630">
        <v>23.3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232786</v>
      </c>
      <c r="CS26" s="626"/>
      <c r="CT26" s="626"/>
      <c r="CU26" s="626"/>
      <c r="CV26" s="626"/>
      <c r="CW26" s="626"/>
      <c r="CX26" s="626"/>
      <c r="CY26" s="627"/>
      <c r="CZ26" s="659">
        <v>7.4</v>
      </c>
      <c r="DA26" s="660"/>
      <c r="DB26" s="660"/>
      <c r="DC26" s="661"/>
      <c r="DD26" s="634">
        <v>228386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134273</v>
      </c>
      <c r="S27" s="626"/>
      <c r="T27" s="626"/>
      <c r="U27" s="626"/>
      <c r="V27" s="626"/>
      <c r="W27" s="626"/>
      <c r="X27" s="626"/>
      <c r="Y27" s="627"/>
      <c r="Z27" s="628">
        <v>3.9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202452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156475</v>
      </c>
      <c r="CS27" s="657"/>
      <c r="CT27" s="657"/>
      <c r="CU27" s="657"/>
      <c r="CV27" s="657"/>
      <c r="CW27" s="657"/>
      <c r="CX27" s="657"/>
      <c r="CY27" s="658"/>
      <c r="CZ27" s="659">
        <v>5</v>
      </c>
      <c r="DA27" s="660"/>
      <c r="DB27" s="660"/>
      <c r="DC27" s="661"/>
      <c r="DD27" s="634">
        <v>65343</v>
      </c>
      <c r="DE27" s="657"/>
      <c r="DF27" s="657"/>
      <c r="DG27" s="657"/>
      <c r="DH27" s="657"/>
      <c r="DI27" s="657"/>
      <c r="DJ27" s="657"/>
      <c r="DK27" s="658"/>
      <c r="DL27" s="634">
        <v>58317</v>
      </c>
      <c r="DM27" s="657"/>
      <c r="DN27" s="657"/>
      <c r="DO27" s="657"/>
      <c r="DP27" s="657"/>
      <c r="DQ27" s="657"/>
      <c r="DR27" s="657"/>
      <c r="DS27" s="657"/>
      <c r="DT27" s="657"/>
      <c r="DU27" s="657"/>
      <c r="DV27" s="658"/>
      <c r="DW27" s="630">
        <v>3.2</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27939</v>
      </c>
      <c r="S28" s="626"/>
      <c r="T28" s="626"/>
      <c r="U28" s="626"/>
      <c r="V28" s="626"/>
      <c r="W28" s="626"/>
      <c r="X28" s="626"/>
      <c r="Y28" s="627"/>
      <c r="Z28" s="628">
        <v>0.8</v>
      </c>
      <c r="AA28" s="628"/>
      <c r="AB28" s="628"/>
      <c r="AC28" s="628"/>
      <c r="AD28" s="629">
        <v>1991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302778</v>
      </c>
      <c r="CS28" s="626"/>
      <c r="CT28" s="626"/>
      <c r="CU28" s="626"/>
      <c r="CV28" s="626"/>
      <c r="CW28" s="626"/>
      <c r="CX28" s="626"/>
      <c r="CY28" s="627"/>
      <c r="CZ28" s="659">
        <v>9.6</v>
      </c>
      <c r="DA28" s="660"/>
      <c r="DB28" s="660"/>
      <c r="DC28" s="661"/>
      <c r="DD28" s="634">
        <v>300357</v>
      </c>
      <c r="DE28" s="626"/>
      <c r="DF28" s="626"/>
      <c r="DG28" s="626"/>
      <c r="DH28" s="626"/>
      <c r="DI28" s="626"/>
      <c r="DJ28" s="626"/>
      <c r="DK28" s="627"/>
      <c r="DL28" s="634">
        <v>300357</v>
      </c>
      <c r="DM28" s="626"/>
      <c r="DN28" s="626"/>
      <c r="DO28" s="626"/>
      <c r="DP28" s="626"/>
      <c r="DQ28" s="626"/>
      <c r="DR28" s="626"/>
      <c r="DS28" s="626"/>
      <c r="DT28" s="626"/>
      <c r="DU28" s="626"/>
      <c r="DV28" s="627"/>
      <c r="DW28" s="630">
        <v>16.600000000000001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1223</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302778</v>
      </c>
      <c r="CS29" s="657"/>
      <c r="CT29" s="657"/>
      <c r="CU29" s="657"/>
      <c r="CV29" s="657"/>
      <c r="CW29" s="657"/>
      <c r="CX29" s="657"/>
      <c r="CY29" s="658"/>
      <c r="CZ29" s="659">
        <v>9.6</v>
      </c>
      <c r="DA29" s="660"/>
      <c r="DB29" s="660"/>
      <c r="DC29" s="661"/>
      <c r="DD29" s="634">
        <v>300357</v>
      </c>
      <c r="DE29" s="657"/>
      <c r="DF29" s="657"/>
      <c r="DG29" s="657"/>
      <c r="DH29" s="657"/>
      <c r="DI29" s="657"/>
      <c r="DJ29" s="657"/>
      <c r="DK29" s="658"/>
      <c r="DL29" s="634">
        <v>300357</v>
      </c>
      <c r="DM29" s="657"/>
      <c r="DN29" s="657"/>
      <c r="DO29" s="657"/>
      <c r="DP29" s="657"/>
      <c r="DQ29" s="657"/>
      <c r="DR29" s="657"/>
      <c r="DS29" s="657"/>
      <c r="DT29" s="657"/>
      <c r="DU29" s="657"/>
      <c r="DV29" s="658"/>
      <c r="DW29" s="630">
        <v>16.600000000000001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32885</v>
      </c>
      <c r="S30" s="626"/>
      <c r="T30" s="626"/>
      <c r="U30" s="626"/>
      <c r="V30" s="626"/>
      <c r="W30" s="626"/>
      <c r="X30" s="626"/>
      <c r="Y30" s="627"/>
      <c r="Z30" s="628">
        <v>1</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99.9</v>
      </c>
      <c r="BH30" s="684"/>
      <c r="BI30" s="684"/>
      <c r="BJ30" s="684"/>
      <c r="BK30" s="684"/>
      <c r="BL30" s="684"/>
      <c r="BM30" s="620">
        <v>99.2</v>
      </c>
      <c r="BN30" s="684"/>
      <c r="BO30" s="684"/>
      <c r="BP30" s="684"/>
      <c r="BQ30" s="685"/>
      <c r="BR30" s="683">
        <v>99.9</v>
      </c>
      <c r="BS30" s="684"/>
      <c r="BT30" s="684"/>
      <c r="BU30" s="684"/>
      <c r="BV30" s="684"/>
      <c r="BW30" s="684"/>
      <c r="BX30" s="620">
        <v>99.2</v>
      </c>
      <c r="BY30" s="684"/>
      <c r="BZ30" s="684"/>
      <c r="CA30" s="684"/>
      <c r="CB30" s="685"/>
      <c r="CD30" s="688"/>
      <c r="CE30" s="689"/>
      <c r="CF30" s="639" t="s">
        <v>293</v>
      </c>
      <c r="CG30" s="640"/>
      <c r="CH30" s="640"/>
      <c r="CI30" s="640"/>
      <c r="CJ30" s="640"/>
      <c r="CK30" s="640"/>
      <c r="CL30" s="640"/>
      <c r="CM30" s="640"/>
      <c r="CN30" s="640"/>
      <c r="CO30" s="640"/>
      <c r="CP30" s="640"/>
      <c r="CQ30" s="641"/>
      <c r="CR30" s="625">
        <v>282631</v>
      </c>
      <c r="CS30" s="626"/>
      <c r="CT30" s="626"/>
      <c r="CU30" s="626"/>
      <c r="CV30" s="626"/>
      <c r="CW30" s="626"/>
      <c r="CX30" s="626"/>
      <c r="CY30" s="627"/>
      <c r="CZ30" s="659">
        <v>9</v>
      </c>
      <c r="DA30" s="660"/>
      <c r="DB30" s="660"/>
      <c r="DC30" s="661"/>
      <c r="DD30" s="634">
        <v>280256</v>
      </c>
      <c r="DE30" s="626"/>
      <c r="DF30" s="626"/>
      <c r="DG30" s="626"/>
      <c r="DH30" s="626"/>
      <c r="DI30" s="626"/>
      <c r="DJ30" s="626"/>
      <c r="DK30" s="627"/>
      <c r="DL30" s="634">
        <v>280256</v>
      </c>
      <c r="DM30" s="626"/>
      <c r="DN30" s="626"/>
      <c r="DO30" s="626"/>
      <c r="DP30" s="626"/>
      <c r="DQ30" s="626"/>
      <c r="DR30" s="626"/>
      <c r="DS30" s="626"/>
      <c r="DT30" s="626"/>
      <c r="DU30" s="626"/>
      <c r="DV30" s="627"/>
      <c r="DW30" s="630">
        <v>15.5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216040</v>
      </c>
      <c r="S31" s="626"/>
      <c r="T31" s="626"/>
      <c r="U31" s="626"/>
      <c r="V31" s="626"/>
      <c r="W31" s="626"/>
      <c r="X31" s="626"/>
      <c r="Y31" s="627"/>
      <c r="Z31" s="628">
        <v>6.3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100</v>
      </c>
      <c r="BH31" s="657"/>
      <c r="BI31" s="657"/>
      <c r="BJ31" s="657"/>
      <c r="BK31" s="657"/>
      <c r="BL31" s="657"/>
      <c r="BM31" s="631">
        <v>100</v>
      </c>
      <c r="BN31" s="681"/>
      <c r="BO31" s="681"/>
      <c r="BP31" s="681"/>
      <c r="BQ31" s="682"/>
      <c r="BR31" s="680">
        <v>100</v>
      </c>
      <c r="BS31" s="657"/>
      <c r="BT31" s="657"/>
      <c r="BU31" s="657"/>
      <c r="BV31" s="657"/>
      <c r="BW31" s="657"/>
      <c r="BX31" s="631">
        <v>100</v>
      </c>
      <c r="BY31" s="681"/>
      <c r="BZ31" s="681"/>
      <c r="CA31" s="681"/>
      <c r="CB31" s="682"/>
      <c r="CD31" s="688"/>
      <c r="CE31" s="689"/>
      <c r="CF31" s="639" t="s">
        <v>297</v>
      </c>
      <c r="CG31" s="640"/>
      <c r="CH31" s="640"/>
      <c r="CI31" s="640"/>
      <c r="CJ31" s="640"/>
      <c r="CK31" s="640"/>
      <c r="CL31" s="640"/>
      <c r="CM31" s="640"/>
      <c r="CN31" s="640"/>
      <c r="CO31" s="640"/>
      <c r="CP31" s="640"/>
      <c r="CQ31" s="641"/>
      <c r="CR31" s="625">
        <v>20147</v>
      </c>
      <c r="CS31" s="657"/>
      <c r="CT31" s="657"/>
      <c r="CU31" s="657"/>
      <c r="CV31" s="657"/>
      <c r="CW31" s="657"/>
      <c r="CX31" s="657"/>
      <c r="CY31" s="658"/>
      <c r="CZ31" s="659">
        <v>0.6</v>
      </c>
      <c r="DA31" s="660"/>
      <c r="DB31" s="660"/>
      <c r="DC31" s="661"/>
      <c r="DD31" s="634">
        <v>20101</v>
      </c>
      <c r="DE31" s="657"/>
      <c r="DF31" s="657"/>
      <c r="DG31" s="657"/>
      <c r="DH31" s="657"/>
      <c r="DI31" s="657"/>
      <c r="DJ31" s="657"/>
      <c r="DK31" s="658"/>
      <c r="DL31" s="634">
        <v>20101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98254</v>
      </c>
      <c r="S32" s="626"/>
      <c r="T32" s="626"/>
      <c r="U32" s="626"/>
      <c r="V32" s="626"/>
      <c r="W32" s="626"/>
      <c r="X32" s="626"/>
      <c r="Y32" s="627"/>
      <c r="Z32" s="628">
        <v>2.9</v>
      </c>
      <c r="AA32" s="628"/>
      <c r="AB32" s="628"/>
      <c r="AC32" s="628"/>
      <c r="AD32" s="629">
        <v>187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98.6</v>
      </c>
      <c r="BN32" s="693"/>
      <c r="BO32" s="693"/>
      <c r="BP32" s="693"/>
      <c r="BQ32" s="695"/>
      <c r="BR32" s="692">
        <v>99.8</v>
      </c>
      <c r="BS32" s="693"/>
      <c r="BT32" s="693"/>
      <c r="BU32" s="693"/>
      <c r="BV32" s="693"/>
      <c r="BW32" s="693"/>
      <c r="BX32" s="694">
        <v>98.6</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823199</v>
      </c>
      <c r="S33" s="626"/>
      <c r="T33" s="626"/>
      <c r="U33" s="626"/>
      <c r="V33" s="626"/>
      <c r="W33" s="626"/>
      <c r="X33" s="626"/>
      <c r="Y33" s="627"/>
      <c r="Z33" s="628">
        <v>23.9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1149109</v>
      </c>
      <c r="CS33" s="657"/>
      <c r="CT33" s="657"/>
      <c r="CU33" s="657"/>
      <c r="CV33" s="657"/>
      <c r="CW33" s="657"/>
      <c r="CX33" s="657"/>
      <c r="CY33" s="658"/>
      <c r="CZ33" s="659">
        <v>36.4</v>
      </c>
      <c r="DA33" s="660"/>
      <c r="DB33" s="660"/>
      <c r="DC33" s="661"/>
      <c r="DD33" s="634">
        <v>947180</v>
      </c>
      <c r="DE33" s="657"/>
      <c r="DF33" s="657"/>
      <c r="DG33" s="657"/>
      <c r="DH33" s="657"/>
      <c r="DI33" s="657"/>
      <c r="DJ33" s="657"/>
      <c r="DK33" s="658"/>
      <c r="DL33" s="634">
        <v>662034</v>
      </c>
      <c r="DM33" s="657"/>
      <c r="DN33" s="657"/>
      <c r="DO33" s="657"/>
      <c r="DP33" s="657"/>
      <c r="DQ33" s="657"/>
      <c r="DR33" s="657"/>
      <c r="DS33" s="657"/>
      <c r="DT33" s="657"/>
      <c r="DU33" s="657"/>
      <c r="DV33" s="658"/>
      <c r="DW33" s="630">
        <v>36.6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372561</v>
      </c>
      <c r="CS34" s="626"/>
      <c r="CT34" s="626"/>
      <c r="CU34" s="626"/>
      <c r="CV34" s="626"/>
      <c r="CW34" s="626"/>
      <c r="CX34" s="626"/>
      <c r="CY34" s="627"/>
      <c r="CZ34" s="659">
        <v>11.8</v>
      </c>
      <c r="DA34" s="660"/>
      <c r="DB34" s="660"/>
      <c r="DC34" s="661"/>
      <c r="DD34" s="634">
        <v>323815</v>
      </c>
      <c r="DE34" s="626"/>
      <c r="DF34" s="626"/>
      <c r="DG34" s="626"/>
      <c r="DH34" s="626"/>
      <c r="DI34" s="626"/>
      <c r="DJ34" s="626"/>
      <c r="DK34" s="627"/>
      <c r="DL34" s="634">
        <v>247901</v>
      </c>
      <c r="DM34" s="626"/>
      <c r="DN34" s="626"/>
      <c r="DO34" s="626"/>
      <c r="DP34" s="626"/>
      <c r="DQ34" s="626"/>
      <c r="DR34" s="626"/>
      <c r="DS34" s="626"/>
      <c r="DT34" s="626"/>
      <c r="DU34" s="626"/>
      <c r="DV34" s="627"/>
      <c r="DW34" s="630">
        <v>13.7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65599</v>
      </c>
      <c r="S35" s="626"/>
      <c r="T35" s="626"/>
      <c r="U35" s="626"/>
      <c r="V35" s="626"/>
      <c r="W35" s="626"/>
      <c r="X35" s="626"/>
      <c r="Y35" s="627"/>
      <c r="Z35" s="628">
        <v>1.9</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222488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38691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32427</v>
      </c>
      <c r="CS35" s="657"/>
      <c r="CT35" s="657"/>
      <c r="CU35" s="657"/>
      <c r="CV35" s="657"/>
      <c r="CW35" s="657"/>
      <c r="CX35" s="657"/>
      <c r="CY35" s="658"/>
      <c r="CZ35" s="659">
        <v>1</v>
      </c>
      <c r="DA35" s="660"/>
      <c r="DB35" s="660"/>
      <c r="DC35" s="661"/>
      <c r="DD35" s="634">
        <v>31044</v>
      </c>
      <c r="DE35" s="657"/>
      <c r="DF35" s="657"/>
      <c r="DG35" s="657"/>
      <c r="DH35" s="657"/>
      <c r="DI35" s="657"/>
      <c r="DJ35" s="657"/>
      <c r="DK35" s="658"/>
      <c r="DL35" s="634">
        <v>27075</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3443743</v>
      </c>
      <c r="S36" s="698"/>
      <c r="T36" s="698"/>
      <c r="U36" s="698"/>
      <c r="V36" s="698"/>
      <c r="W36" s="698"/>
      <c r="X36" s="698"/>
      <c r="Y36" s="699"/>
      <c r="Z36" s="700">
        <v>100</v>
      </c>
      <c r="AA36" s="700"/>
      <c r="AB36" s="700"/>
      <c r="AC36" s="700"/>
      <c r="AD36" s="701">
        <v>1741765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67620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32472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388208</v>
      </c>
      <c r="CS36" s="626"/>
      <c r="CT36" s="626"/>
      <c r="CU36" s="626"/>
      <c r="CV36" s="626"/>
      <c r="CW36" s="626"/>
      <c r="CX36" s="626"/>
      <c r="CY36" s="627"/>
      <c r="CZ36" s="659">
        <v>12.3</v>
      </c>
      <c r="DA36" s="660"/>
      <c r="DB36" s="660"/>
      <c r="DC36" s="661"/>
      <c r="DD36" s="634">
        <v>295433</v>
      </c>
      <c r="DE36" s="626"/>
      <c r="DF36" s="626"/>
      <c r="DG36" s="626"/>
      <c r="DH36" s="626"/>
      <c r="DI36" s="626"/>
      <c r="DJ36" s="626"/>
      <c r="DK36" s="627"/>
      <c r="DL36" s="634">
        <v>192409</v>
      </c>
      <c r="DM36" s="626"/>
      <c r="DN36" s="626"/>
      <c r="DO36" s="626"/>
      <c r="DP36" s="626"/>
      <c r="DQ36" s="626"/>
      <c r="DR36" s="626"/>
      <c r="DS36" s="626"/>
      <c r="DT36" s="626"/>
      <c r="DU36" s="626"/>
      <c r="DV36" s="627"/>
      <c r="DW36" s="630">
        <v>10.6</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4151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385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105067</v>
      </c>
      <c r="CS37" s="657"/>
      <c r="CT37" s="657"/>
      <c r="CU37" s="657"/>
      <c r="CV37" s="657"/>
      <c r="CW37" s="657"/>
      <c r="CX37" s="657"/>
      <c r="CY37" s="658"/>
      <c r="CZ37" s="659">
        <v>3.3</v>
      </c>
      <c r="DA37" s="660"/>
      <c r="DB37" s="660"/>
      <c r="DC37" s="661"/>
      <c r="DD37" s="634">
        <v>105004</v>
      </c>
      <c r="DE37" s="657"/>
      <c r="DF37" s="657"/>
      <c r="DG37" s="657"/>
      <c r="DH37" s="657"/>
      <c r="DI37" s="657"/>
      <c r="DJ37" s="657"/>
      <c r="DK37" s="658"/>
      <c r="DL37" s="634">
        <v>98363</v>
      </c>
      <c r="DM37" s="657"/>
      <c r="DN37" s="657"/>
      <c r="DO37" s="657"/>
      <c r="DP37" s="657"/>
      <c r="DQ37" s="657"/>
      <c r="DR37" s="657"/>
      <c r="DS37" s="657"/>
      <c r="DT37" s="657"/>
      <c r="DU37" s="657"/>
      <c r="DV37" s="658"/>
      <c r="DW37" s="630">
        <v>5.4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3075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669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219413</v>
      </c>
      <c r="CS38" s="626"/>
      <c r="CT38" s="626"/>
      <c r="CU38" s="626"/>
      <c r="CV38" s="626"/>
      <c r="CW38" s="626"/>
      <c r="CX38" s="626"/>
      <c r="CY38" s="627"/>
      <c r="CZ38" s="659">
        <v>7</v>
      </c>
      <c r="DA38" s="660"/>
      <c r="DB38" s="660"/>
      <c r="DC38" s="661"/>
      <c r="DD38" s="634">
        <v>194649</v>
      </c>
      <c r="DE38" s="626"/>
      <c r="DF38" s="626"/>
      <c r="DG38" s="626"/>
      <c r="DH38" s="626"/>
      <c r="DI38" s="626"/>
      <c r="DJ38" s="626"/>
      <c r="DK38" s="627"/>
      <c r="DL38" s="634">
        <v>194649</v>
      </c>
      <c r="DM38" s="626"/>
      <c r="DN38" s="626"/>
      <c r="DO38" s="626"/>
      <c r="DP38" s="626"/>
      <c r="DQ38" s="626"/>
      <c r="DR38" s="626"/>
      <c r="DS38" s="626"/>
      <c r="DT38" s="626"/>
      <c r="DU38" s="626"/>
      <c r="DV38" s="627"/>
      <c r="DW38" s="630">
        <v>10.8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113044</v>
      </c>
      <c r="CS39" s="657"/>
      <c r="CT39" s="657"/>
      <c r="CU39" s="657"/>
      <c r="CV39" s="657"/>
      <c r="CW39" s="657"/>
      <c r="CX39" s="657"/>
      <c r="CY39" s="658"/>
      <c r="CZ39" s="659">
        <v>3.6</v>
      </c>
      <c r="DA39" s="660"/>
      <c r="DB39" s="660"/>
      <c r="DC39" s="661"/>
      <c r="DD39" s="634">
        <v>100840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40279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150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23456</v>
      </c>
      <c r="CS40" s="626"/>
      <c r="CT40" s="626"/>
      <c r="CU40" s="626"/>
      <c r="CV40" s="626"/>
      <c r="CW40" s="626"/>
      <c r="CX40" s="626"/>
      <c r="CY40" s="627"/>
      <c r="CZ40" s="659">
        <v>0.7</v>
      </c>
      <c r="DA40" s="660"/>
      <c r="DB40" s="660"/>
      <c r="DC40" s="661"/>
      <c r="DD40" s="634">
        <v>1399</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107363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1103854</v>
      </c>
      <c r="CS42" s="626"/>
      <c r="CT42" s="626"/>
      <c r="CU42" s="626"/>
      <c r="CV42" s="626"/>
      <c r="CW42" s="626"/>
      <c r="CX42" s="626"/>
      <c r="CY42" s="627"/>
      <c r="CZ42" s="659">
        <v>35</v>
      </c>
      <c r="DA42" s="708"/>
      <c r="DB42" s="708"/>
      <c r="DC42" s="709"/>
      <c r="DD42" s="634">
        <v>151545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14209</v>
      </c>
      <c r="CS43" s="657"/>
      <c r="CT43" s="657"/>
      <c r="CU43" s="657"/>
      <c r="CV43" s="657"/>
      <c r="CW43" s="657"/>
      <c r="CX43" s="657"/>
      <c r="CY43" s="658"/>
      <c r="CZ43" s="659">
        <v>0.5</v>
      </c>
      <c r="DA43" s="660"/>
      <c r="DB43" s="660"/>
      <c r="DC43" s="661"/>
      <c r="DD43" s="634">
        <v>14209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975286</v>
      </c>
      <c r="CS44" s="626"/>
      <c r="CT44" s="626"/>
      <c r="CU44" s="626"/>
      <c r="CV44" s="626"/>
      <c r="CW44" s="626"/>
      <c r="CX44" s="626"/>
      <c r="CY44" s="627"/>
      <c r="CZ44" s="659">
        <v>30.9</v>
      </c>
      <c r="DA44" s="708"/>
      <c r="DB44" s="708"/>
      <c r="DC44" s="709"/>
      <c r="DD44" s="634">
        <v>120529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162949</v>
      </c>
      <c r="CS45" s="657"/>
      <c r="CT45" s="657"/>
      <c r="CU45" s="657"/>
      <c r="CV45" s="657"/>
      <c r="CW45" s="657"/>
      <c r="CX45" s="657"/>
      <c r="CY45" s="658"/>
      <c r="CZ45" s="659">
        <v>5.2</v>
      </c>
      <c r="DA45" s="660"/>
      <c r="DB45" s="660"/>
      <c r="DC45" s="661"/>
      <c r="DD45" s="634">
        <v>23568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796214</v>
      </c>
      <c r="CS46" s="626"/>
      <c r="CT46" s="626"/>
      <c r="CU46" s="626"/>
      <c r="CV46" s="626"/>
      <c r="CW46" s="626"/>
      <c r="CX46" s="626"/>
      <c r="CY46" s="627"/>
      <c r="CZ46" s="659">
        <v>25.2</v>
      </c>
      <c r="DA46" s="708"/>
      <c r="DB46" s="708"/>
      <c r="DC46" s="709"/>
      <c r="DD46" s="634">
        <v>86238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128568</v>
      </c>
      <c r="CS47" s="657"/>
      <c r="CT47" s="657"/>
      <c r="CU47" s="657"/>
      <c r="CV47" s="657"/>
      <c r="CW47" s="657"/>
      <c r="CX47" s="657"/>
      <c r="CY47" s="658"/>
      <c r="CZ47" s="659">
        <v>4.0999999999999996</v>
      </c>
      <c r="DA47" s="660"/>
      <c r="DB47" s="660"/>
      <c r="DC47" s="661"/>
      <c r="DD47" s="634">
        <v>31016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3156207</v>
      </c>
      <c r="CS49" s="693"/>
      <c r="CT49" s="693"/>
      <c r="CU49" s="693"/>
      <c r="CV49" s="693"/>
      <c r="CW49" s="693"/>
      <c r="CX49" s="693"/>
      <c r="CY49" s="720"/>
      <c r="CZ49" s="721">
        <v>100</v>
      </c>
      <c r="DA49" s="722"/>
      <c r="DB49" s="722"/>
      <c r="DC49" s="723"/>
      <c r="DD49" s="724">
        <v>1889083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3444</v>
      </c>
      <c r="R7" s="755"/>
      <c r="S7" s="755"/>
      <c r="T7" s="755"/>
      <c r="U7" s="755"/>
      <c r="V7" s="755">
        <v>3156</v>
      </c>
      <c r="W7" s="755"/>
      <c r="X7" s="755"/>
      <c r="Y7" s="755"/>
      <c r="Z7" s="755"/>
      <c r="AA7" s="755">
        <v>288</v>
      </c>
      <c r="AB7" s="755"/>
      <c r="AC7" s="755"/>
      <c r="AD7" s="755"/>
      <c r="AE7" s="756"/>
      <c r="AF7" s="757">
        <v>250</v>
      </c>
      <c r="AG7" s="758"/>
      <c r="AH7" s="758"/>
      <c r="AI7" s="758"/>
      <c r="AJ7" s="759"/>
      <c r="AK7" s="794">
        <v>33</v>
      </c>
      <c r="AL7" s="795"/>
      <c r="AM7" s="795"/>
      <c r="AN7" s="795"/>
      <c r="AO7" s="795"/>
      <c r="AP7" s="795">
        <v>2993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10</v>
      </c>
      <c r="CI7" s="792"/>
      <c r="CJ7" s="792"/>
      <c r="CK7" s="792"/>
      <c r="CL7" s="793"/>
      <c r="CM7" s="791">
        <v>9</v>
      </c>
      <c r="CN7" s="792"/>
      <c r="CO7" s="792"/>
      <c r="CP7" s="792"/>
      <c r="CQ7" s="793"/>
      <c r="CR7" s="791">
        <v>75</v>
      </c>
      <c r="CS7" s="792"/>
      <c r="CT7" s="792"/>
      <c r="CU7" s="792"/>
      <c r="CV7" s="793"/>
      <c r="CW7" s="791" t="s">
        <v>559</v>
      </c>
      <c r="CX7" s="792"/>
      <c r="CY7" s="792"/>
      <c r="CZ7" s="792"/>
      <c r="DA7" s="793"/>
      <c r="DB7" s="791" t="s">
        <v>559</v>
      </c>
      <c r="DC7" s="792"/>
      <c r="DD7" s="792"/>
      <c r="DE7" s="792"/>
      <c r="DF7" s="793"/>
      <c r="DG7" s="791" t="s">
        <v>547</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v>16</v>
      </c>
      <c r="CI8" s="802"/>
      <c r="CJ8" s="802"/>
      <c r="CK8" s="802"/>
      <c r="CL8" s="803"/>
      <c r="CM8" s="801">
        <v>184</v>
      </c>
      <c r="CN8" s="802"/>
      <c r="CO8" s="802"/>
      <c r="CP8" s="802"/>
      <c r="CQ8" s="803"/>
      <c r="CR8" s="801">
        <v>1</v>
      </c>
      <c r="CS8" s="802"/>
      <c r="CT8" s="802"/>
      <c r="CU8" s="802"/>
      <c r="CV8" s="803"/>
      <c r="CW8" s="801">
        <v>1</v>
      </c>
      <c r="CX8" s="802"/>
      <c r="CY8" s="802"/>
      <c r="CZ8" s="802"/>
      <c r="DA8" s="803"/>
      <c r="DB8" s="801">
        <v>1</v>
      </c>
      <c r="DC8" s="802"/>
      <c r="DD8" s="802"/>
      <c r="DE8" s="802"/>
      <c r="DF8" s="803"/>
      <c r="DG8" s="801" t="s">
        <v>546</v>
      </c>
      <c r="DH8" s="802"/>
      <c r="DI8" s="802"/>
      <c r="DJ8" s="802"/>
      <c r="DK8" s="803"/>
      <c r="DL8" s="801" t="s">
        <v>558</v>
      </c>
      <c r="DM8" s="802"/>
      <c r="DN8" s="802"/>
      <c r="DO8" s="802"/>
      <c r="DP8" s="803"/>
      <c r="DQ8" s="801" t="s">
        <v>546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3444</v>
      </c>
      <c r="R23" s="814"/>
      <c r="S23" s="814"/>
      <c r="T23" s="814"/>
      <c r="U23" s="814"/>
      <c r="V23" s="814">
        <v>3156</v>
      </c>
      <c r="W23" s="814"/>
      <c r="X23" s="814"/>
      <c r="Y23" s="814"/>
      <c r="Z23" s="814"/>
      <c r="AA23" s="814">
        <v>288</v>
      </c>
      <c r="AB23" s="814"/>
      <c r="AC23" s="814"/>
      <c r="AD23" s="814"/>
      <c r="AE23" s="815"/>
      <c r="AF23" s="816">
        <v>250</v>
      </c>
      <c r="AG23" s="814"/>
      <c r="AH23" s="814"/>
      <c r="AI23" s="814"/>
      <c r="AJ23" s="817"/>
      <c r="AK23" s="818"/>
      <c r="AL23" s="819"/>
      <c r="AM23" s="819"/>
      <c r="AN23" s="819"/>
      <c r="AO23" s="819"/>
      <c r="AP23" s="814">
        <v>2993</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404</v>
      </c>
      <c r="R28" s="843"/>
      <c r="S28" s="843"/>
      <c r="T28" s="843"/>
      <c r="U28" s="843"/>
      <c r="V28" s="843">
        <v>365</v>
      </c>
      <c r="W28" s="843"/>
      <c r="X28" s="843"/>
      <c r="Y28" s="843"/>
      <c r="Z28" s="843"/>
      <c r="AA28" s="843">
        <v>39</v>
      </c>
      <c r="AB28" s="843"/>
      <c r="AC28" s="843"/>
      <c r="AD28" s="843"/>
      <c r="AE28" s="844"/>
      <c r="AF28" s="845">
        <v>39</v>
      </c>
      <c r="AG28" s="843"/>
      <c r="AH28" s="843"/>
      <c r="AI28" s="843"/>
      <c r="AJ28" s="846"/>
      <c r="AK28" s="847">
        <v>35592</v>
      </c>
      <c r="AL28" s="838"/>
      <c r="AM28" s="838"/>
      <c r="AN28" s="838"/>
      <c r="AO28" s="838"/>
      <c r="AP28" s="838" t="s">
        <v>546</v>
      </c>
      <c r="AQ28" s="838"/>
      <c r="AR28" s="838"/>
      <c r="AS28" s="838"/>
      <c r="AT28" s="838"/>
      <c r="AU28" s="838" t="s">
        <v>546</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8</v>
      </c>
      <c r="R29" s="779"/>
      <c r="S29" s="779"/>
      <c r="T29" s="779"/>
      <c r="U29" s="779"/>
      <c r="V29" s="779">
        <v>8</v>
      </c>
      <c r="W29" s="779"/>
      <c r="X29" s="779"/>
      <c r="Y29" s="779"/>
      <c r="Z29" s="779"/>
      <c r="AA29" s="779">
        <v>0</v>
      </c>
      <c r="AB29" s="779"/>
      <c r="AC29" s="779"/>
      <c r="AD29" s="779"/>
      <c r="AE29" s="780"/>
      <c r="AF29" s="781">
        <v>0</v>
      </c>
      <c r="AG29" s="782"/>
      <c r="AH29" s="782"/>
      <c r="AI29" s="782"/>
      <c r="AJ29" s="783"/>
      <c r="AK29" s="850">
        <v>5</v>
      </c>
      <c r="AL29" s="851"/>
      <c r="AM29" s="851"/>
      <c r="AN29" s="851"/>
      <c r="AO29" s="851"/>
      <c r="AP29" s="851" t="s">
        <v>546</v>
      </c>
      <c r="AQ29" s="851"/>
      <c r="AR29" s="851"/>
      <c r="AS29" s="851"/>
      <c r="AT29" s="851"/>
      <c r="AU29" s="851" t="s">
        <v>546</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383</v>
      </c>
      <c r="R30" s="779"/>
      <c r="S30" s="779"/>
      <c r="T30" s="779"/>
      <c r="U30" s="779"/>
      <c r="V30" s="779">
        <v>369</v>
      </c>
      <c r="W30" s="779"/>
      <c r="X30" s="779"/>
      <c r="Y30" s="779"/>
      <c r="Z30" s="779"/>
      <c r="AA30" s="779">
        <v>14</v>
      </c>
      <c r="AB30" s="779"/>
      <c r="AC30" s="779"/>
      <c r="AD30" s="779"/>
      <c r="AE30" s="780"/>
      <c r="AF30" s="781">
        <v>14</v>
      </c>
      <c r="AG30" s="782"/>
      <c r="AH30" s="782"/>
      <c r="AI30" s="782"/>
      <c r="AJ30" s="783"/>
      <c r="AK30" s="850">
        <v>56</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31</v>
      </c>
      <c r="R31" s="779"/>
      <c r="S31" s="779"/>
      <c r="T31" s="779"/>
      <c r="U31" s="779"/>
      <c r="V31" s="779">
        <v>30</v>
      </c>
      <c r="W31" s="779"/>
      <c r="X31" s="779"/>
      <c r="Y31" s="779"/>
      <c r="Z31" s="779"/>
      <c r="AA31" s="779">
        <v>1</v>
      </c>
      <c r="AB31" s="779"/>
      <c r="AC31" s="779"/>
      <c r="AD31" s="779"/>
      <c r="AE31" s="780"/>
      <c r="AF31" s="781">
        <v>1</v>
      </c>
      <c r="AG31" s="782"/>
      <c r="AH31" s="782"/>
      <c r="AI31" s="782"/>
      <c r="AJ31" s="783"/>
      <c r="AK31" s="850">
        <v>15</v>
      </c>
      <c r="AL31" s="851"/>
      <c r="AM31" s="851"/>
      <c r="AN31" s="851"/>
      <c r="AO31" s="851"/>
      <c r="AP31" s="851" t="s">
        <v>547</v>
      </c>
      <c r="AQ31" s="851"/>
      <c r="AR31" s="851"/>
      <c r="AS31" s="851"/>
      <c r="AT31" s="851"/>
      <c r="AU31" s="851" t="s">
        <v>546</v>
      </c>
      <c r="AV31" s="851"/>
      <c r="AW31" s="851"/>
      <c r="AX31" s="851"/>
      <c r="AY31" s="851"/>
      <c r="AZ31" s="852" t="s">
        <v>546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45</v>
      </c>
      <c r="R32" s="779"/>
      <c r="S32" s="779"/>
      <c r="T32" s="779"/>
      <c r="U32" s="779"/>
      <c r="V32" s="779">
        <v>39</v>
      </c>
      <c r="W32" s="779"/>
      <c r="X32" s="779"/>
      <c r="Y32" s="779"/>
      <c r="Z32" s="779"/>
      <c r="AA32" s="779">
        <v>6</v>
      </c>
      <c r="AB32" s="779"/>
      <c r="AC32" s="779"/>
      <c r="AD32" s="779"/>
      <c r="AE32" s="780"/>
      <c r="AF32" s="781">
        <v>5</v>
      </c>
      <c r="AG32" s="782"/>
      <c r="AH32" s="782"/>
      <c r="AI32" s="782"/>
      <c r="AJ32" s="783"/>
      <c r="AK32" s="850">
        <v>1</v>
      </c>
      <c r="AL32" s="851"/>
      <c r="AM32" s="851"/>
      <c r="AN32" s="851"/>
      <c r="AO32" s="851"/>
      <c r="AP32" s="851">
        <v>62</v>
      </c>
      <c r="AQ32" s="851"/>
      <c r="AR32" s="851"/>
      <c r="AS32" s="851"/>
      <c r="AT32" s="851"/>
      <c r="AU32" s="851">
        <v>62</v>
      </c>
      <c r="AV32" s="851"/>
      <c r="AW32" s="851"/>
      <c r="AX32" s="851"/>
      <c r="AY32" s="851"/>
      <c r="AZ32" s="852" t="s">
        <v>546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38</v>
      </c>
      <c r="R33" s="779"/>
      <c r="S33" s="779"/>
      <c r="T33" s="779"/>
      <c r="U33" s="779"/>
      <c r="V33" s="779">
        <v>33</v>
      </c>
      <c r="W33" s="779"/>
      <c r="X33" s="779"/>
      <c r="Y33" s="779"/>
      <c r="Z33" s="779"/>
      <c r="AA33" s="779">
        <v>5</v>
      </c>
      <c r="AB33" s="779"/>
      <c r="AC33" s="779"/>
      <c r="AD33" s="779"/>
      <c r="AE33" s="780"/>
      <c r="AF33" s="781">
        <v>5</v>
      </c>
      <c r="AG33" s="782"/>
      <c r="AH33" s="782"/>
      <c r="AI33" s="782"/>
      <c r="AJ33" s="783"/>
      <c r="AK33" s="850">
        <v>20</v>
      </c>
      <c r="AL33" s="851"/>
      <c r="AM33" s="851"/>
      <c r="AN33" s="851"/>
      <c r="AO33" s="851"/>
      <c r="AP33" s="851">
        <v>195</v>
      </c>
      <c r="AQ33" s="851"/>
      <c r="AR33" s="851"/>
      <c r="AS33" s="851"/>
      <c r="AT33" s="851"/>
      <c r="AU33" s="851">
        <v>195</v>
      </c>
      <c r="AV33" s="851"/>
      <c r="AW33" s="851"/>
      <c r="AX33" s="851"/>
      <c r="AY33" s="851"/>
      <c r="AZ33" s="852" t="s">
        <v>546</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54</v>
      </c>
      <c r="R34" s="779"/>
      <c r="S34" s="779"/>
      <c r="T34" s="779"/>
      <c r="U34" s="779"/>
      <c r="V34" s="779">
        <v>51</v>
      </c>
      <c r="W34" s="779"/>
      <c r="X34" s="779"/>
      <c r="Y34" s="779"/>
      <c r="Z34" s="779"/>
      <c r="AA34" s="779">
        <v>3</v>
      </c>
      <c r="AB34" s="779"/>
      <c r="AC34" s="779"/>
      <c r="AD34" s="779"/>
      <c r="AE34" s="780"/>
      <c r="AF34" s="781">
        <v>3</v>
      </c>
      <c r="AG34" s="782"/>
      <c r="AH34" s="782"/>
      <c r="AI34" s="782"/>
      <c r="AJ34" s="783"/>
      <c r="AK34" s="850">
        <v>43</v>
      </c>
      <c r="AL34" s="851"/>
      <c r="AM34" s="851"/>
      <c r="AN34" s="851"/>
      <c r="AO34" s="851"/>
      <c r="AP34" s="851">
        <v>332</v>
      </c>
      <c r="AQ34" s="851"/>
      <c r="AR34" s="851"/>
      <c r="AS34" s="851"/>
      <c r="AT34" s="851"/>
      <c r="AU34" s="851">
        <v>332</v>
      </c>
      <c r="AV34" s="851"/>
      <c r="AW34" s="851"/>
      <c r="AX34" s="851"/>
      <c r="AY34" s="851"/>
      <c r="AZ34" s="852" t="s">
        <v>546</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6</v>
      </c>
      <c r="R35" s="779"/>
      <c r="S35" s="779"/>
      <c r="T35" s="779"/>
      <c r="U35" s="779"/>
      <c r="V35" s="779">
        <v>5</v>
      </c>
      <c r="W35" s="779"/>
      <c r="X35" s="779"/>
      <c r="Y35" s="779"/>
      <c r="Z35" s="779"/>
      <c r="AA35" s="779">
        <v>1</v>
      </c>
      <c r="AB35" s="779"/>
      <c r="AC35" s="779"/>
      <c r="AD35" s="779"/>
      <c r="AE35" s="780"/>
      <c r="AF35" s="781">
        <v>1</v>
      </c>
      <c r="AG35" s="782"/>
      <c r="AH35" s="782"/>
      <c r="AI35" s="782"/>
      <c r="AJ35" s="783"/>
      <c r="AK35" s="850">
        <v>4</v>
      </c>
      <c r="AL35" s="851"/>
      <c r="AM35" s="851"/>
      <c r="AN35" s="851"/>
      <c r="AO35" s="851"/>
      <c r="AP35" s="851">
        <v>35</v>
      </c>
      <c r="AQ35" s="851"/>
      <c r="AR35" s="851"/>
      <c r="AS35" s="851"/>
      <c r="AT35" s="851"/>
      <c r="AU35" s="851">
        <v>35</v>
      </c>
      <c r="AV35" s="851"/>
      <c r="AW35" s="851"/>
      <c r="AX35" s="851"/>
      <c r="AY35" s="851"/>
      <c r="AZ35" s="852" t="s">
        <v>546</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67</v>
      </c>
      <c r="AG63" s="862"/>
      <c r="AH63" s="862"/>
      <c r="AI63" s="862"/>
      <c r="AJ63" s="863"/>
      <c r="AK63" s="864"/>
      <c r="AL63" s="859"/>
      <c r="AM63" s="859"/>
      <c r="AN63" s="859"/>
      <c r="AO63" s="859"/>
      <c r="AP63" s="862">
        <v>624</v>
      </c>
      <c r="AQ63" s="862"/>
      <c r="AR63" s="862"/>
      <c r="AS63" s="862"/>
      <c r="AT63" s="862"/>
      <c r="AU63" s="862">
        <v>624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394</v>
      </c>
      <c r="R66" s="738"/>
      <c r="S66" s="738"/>
      <c r="T66" s="738"/>
      <c r="U66" s="739"/>
      <c r="V66" s="737" t="s">
        <v>395</v>
      </c>
      <c r="W66" s="738"/>
      <c r="X66" s="738"/>
      <c r="Y66" s="738"/>
      <c r="Z66" s="739"/>
      <c r="AA66" s="737" t="s">
        <v>396</v>
      </c>
      <c r="AB66" s="738"/>
      <c r="AC66" s="738"/>
      <c r="AD66" s="738"/>
      <c r="AE66" s="739"/>
      <c r="AF66" s="872" t="s">
        <v>397</v>
      </c>
      <c r="AG66" s="833"/>
      <c r="AH66" s="833"/>
      <c r="AI66" s="833"/>
      <c r="AJ66" s="873"/>
      <c r="AK66" s="737" t="s">
        <v>398</v>
      </c>
      <c r="AL66" s="761"/>
      <c r="AM66" s="761"/>
      <c r="AN66" s="761"/>
      <c r="AO66" s="762"/>
      <c r="AP66" s="737" t="s">
        <v>399</v>
      </c>
      <c r="AQ66" s="738"/>
      <c r="AR66" s="738"/>
      <c r="AS66" s="738"/>
      <c r="AT66" s="739"/>
      <c r="AU66" s="737" t="s">
        <v>400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3920</v>
      </c>
      <c r="R68" s="886"/>
      <c r="S68" s="886"/>
      <c r="T68" s="886"/>
      <c r="U68" s="886"/>
      <c r="V68" s="886">
        <v>3736</v>
      </c>
      <c r="W68" s="886"/>
      <c r="X68" s="886"/>
      <c r="Y68" s="886"/>
      <c r="Z68" s="886"/>
      <c r="AA68" s="886">
        <v>184</v>
      </c>
      <c r="AB68" s="886"/>
      <c r="AC68" s="886"/>
      <c r="AD68" s="886"/>
      <c r="AE68" s="886"/>
      <c r="AF68" s="886">
        <v>1617</v>
      </c>
      <c r="AG68" s="886"/>
      <c r="AH68" s="886"/>
      <c r="AI68" s="886"/>
      <c r="AJ68" s="886"/>
      <c r="AK68" s="886" t="s">
        <v>559</v>
      </c>
      <c r="AL68" s="886"/>
      <c r="AM68" s="886"/>
      <c r="AN68" s="886"/>
      <c r="AO68" s="886"/>
      <c r="AP68" s="886">
        <v>1786</v>
      </c>
      <c r="AQ68" s="886"/>
      <c r="AR68" s="886"/>
      <c r="AS68" s="886"/>
      <c r="AT68" s="886"/>
      <c r="AU68" s="886">
        <v>18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541</v>
      </c>
      <c r="R69" s="851"/>
      <c r="S69" s="851"/>
      <c r="T69" s="851"/>
      <c r="U69" s="851"/>
      <c r="V69" s="851">
        <v>516</v>
      </c>
      <c r="W69" s="851"/>
      <c r="X69" s="851"/>
      <c r="Y69" s="851"/>
      <c r="Z69" s="851"/>
      <c r="AA69" s="851">
        <v>25</v>
      </c>
      <c r="AB69" s="851"/>
      <c r="AC69" s="851"/>
      <c r="AD69" s="851"/>
      <c r="AE69" s="851"/>
      <c r="AF69" s="851">
        <v>19</v>
      </c>
      <c r="AG69" s="851"/>
      <c r="AH69" s="851"/>
      <c r="AI69" s="851"/>
      <c r="AJ69" s="851"/>
      <c r="AK69" s="851" t="s">
        <v>560</v>
      </c>
      <c r="AL69" s="851"/>
      <c r="AM69" s="851"/>
      <c r="AN69" s="851"/>
      <c r="AO69" s="851"/>
      <c r="AP69" s="851">
        <v>445</v>
      </c>
      <c r="AQ69" s="851"/>
      <c r="AR69" s="851"/>
      <c r="AS69" s="851"/>
      <c r="AT69" s="851"/>
      <c r="AU69" s="851">
        <v>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2313</v>
      </c>
      <c r="R70" s="851"/>
      <c r="S70" s="851"/>
      <c r="T70" s="851"/>
      <c r="U70" s="851"/>
      <c r="V70" s="851">
        <v>2094</v>
      </c>
      <c r="W70" s="851"/>
      <c r="X70" s="851"/>
      <c r="Y70" s="851"/>
      <c r="Z70" s="851"/>
      <c r="AA70" s="851">
        <v>219</v>
      </c>
      <c r="AB70" s="851"/>
      <c r="AC70" s="851"/>
      <c r="AD70" s="851"/>
      <c r="AE70" s="851"/>
      <c r="AF70" s="851">
        <v>219</v>
      </c>
      <c r="AG70" s="851"/>
      <c r="AH70" s="851"/>
      <c r="AI70" s="851"/>
      <c r="AJ70" s="851"/>
      <c r="AK70" s="851" t="s">
        <v>560</v>
      </c>
      <c r="AL70" s="851"/>
      <c r="AM70" s="851"/>
      <c r="AN70" s="851"/>
      <c r="AO70" s="851"/>
      <c r="AP70" s="851">
        <v>1358</v>
      </c>
      <c r="AQ70" s="851"/>
      <c r="AR70" s="851"/>
      <c r="AS70" s="851"/>
      <c r="AT70" s="851"/>
      <c r="AU70" s="851">
        <v>23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104</v>
      </c>
      <c r="R71" s="851"/>
      <c r="S71" s="851"/>
      <c r="T71" s="851"/>
      <c r="U71" s="851"/>
      <c r="V71" s="851">
        <v>104</v>
      </c>
      <c r="W71" s="851"/>
      <c r="X71" s="851"/>
      <c r="Y71" s="851"/>
      <c r="Z71" s="851"/>
      <c r="AA71" s="851">
        <v>0</v>
      </c>
      <c r="AB71" s="851"/>
      <c r="AC71" s="851"/>
      <c r="AD71" s="851"/>
      <c r="AE71" s="851"/>
      <c r="AF71" s="851">
        <v>0</v>
      </c>
      <c r="AG71" s="851"/>
      <c r="AH71" s="851"/>
      <c r="AI71" s="851"/>
      <c r="AJ71" s="851"/>
      <c r="AK71" s="851">
        <v>103</v>
      </c>
      <c r="AL71" s="851"/>
      <c r="AM71" s="851"/>
      <c r="AN71" s="851"/>
      <c r="AO71" s="851"/>
      <c r="AP71" s="851" t="s">
        <v>547</v>
      </c>
      <c r="AQ71" s="851"/>
      <c r="AR71" s="851"/>
      <c r="AS71" s="851"/>
      <c r="AT71" s="851"/>
      <c r="AU71" s="851" t="s">
        <v>546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385</v>
      </c>
      <c r="R72" s="851"/>
      <c r="S72" s="851"/>
      <c r="T72" s="851"/>
      <c r="U72" s="851"/>
      <c r="V72" s="851">
        <v>355</v>
      </c>
      <c r="W72" s="851"/>
      <c r="X72" s="851"/>
      <c r="Y72" s="851"/>
      <c r="Z72" s="851"/>
      <c r="AA72" s="851">
        <v>30</v>
      </c>
      <c r="AB72" s="851"/>
      <c r="AC72" s="851"/>
      <c r="AD72" s="851"/>
      <c r="AE72" s="851"/>
      <c r="AF72" s="851">
        <v>30</v>
      </c>
      <c r="AG72" s="851"/>
      <c r="AH72" s="851"/>
      <c r="AI72" s="851"/>
      <c r="AJ72" s="851"/>
      <c r="AK72" s="851">
        <v>6</v>
      </c>
      <c r="AL72" s="851"/>
      <c r="AM72" s="851"/>
      <c r="AN72" s="851"/>
      <c r="AO72" s="851"/>
      <c r="AP72" s="851" t="s">
        <v>546</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553</v>
      </c>
      <c r="C73" s="894"/>
      <c r="D73" s="894"/>
      <c r="E73" s="894"/>
      <c r="F73" s="894"/>
      <c r="G73" s="894"/>
      <c r="H73" s="894"/>
      <c r="I73" s="894"/>
      <c r="J73" s="894"/>
      <c r="K73" s="894"/>
      <c r="L73" s="894"/>
      <c r="M73" s="894"/>
      <c r="N73" s="894"/>
      <c r="O73" s="894"/>
      <c r="P73" s="895"/>
      <c r="Q73" s="896">
        <v>270</v>
      </c>
      <c r="R73" s="851"/>
      <c r="S73" s="851"/>
      <c r="T73" s="851"/>
      <c r="U73" s="851"/>
      <c r="V73" s="851">
        <v>262</v>
      </c>
      <c r="W73" s="851"/>
      <c r="X73" s="851"/>
      <c r="Y73" s="851"/>
      <c r="Z73" s="851"/>
      <c r="AA73" s="851">
        <v>8</v>
      </c>
      <c r="AB73" s="851"/>
      <c r="AC73" s="851"/>
      <c r="AD73" s="851"/>
      <c r="AE73" s="851"/>
      <c r="AF73" s="851">
        <v>8</v>
      </c>
      <c r="AG73" s="851"/>
      <c r="AH73" s="851"/>
      <c r="AI73" s="851"/>
      <c r="AJ73" s="851"/>
      <c r="AK73" s="851" t="s">
        <v>560</v>
      </c>
      <c r="AL73" s="851"/>
      <c r="AM73" s="851"/>
      <c r="AN73" s="851"/>
      <c r="AO73" s="851"/>
      <c r="AP73" s="851" t="s">
        <v>546</v>
      </c>
      <c r="AQ73" s="851"/>
      <c r="AR73" s="851"/>
      <c r="AS73" s="851"/>
      <c r="AT73" s="851"/>
      <c r="AU73" s="851" t="s">
        <v>546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554</v>
      </c>
      <c r="C74" s="894"/>
      <c r="D74" s="894"/>
      <c r="E74" s="894"/>
      <c r="F74" s="894"/>
      <c r="G74" s="894"/>
      <c r="H74" s="894"/>
      <c r="I74" s="894"/>
      <c r="J74" s="894"/>
      <c r="K74" s="894"/>
      <c r="L74" s="894"/>
      <c r="M74" s="894"/>
      <c r="N74" s="894"/>
      <c r="O74" s="894"/>
      <c r="P74" s="895"/>
      <c r="Q74" s="896">
        <v>287515</v>
      </c>
      <c r="R74" s="851"/>
      <c r="S74" s="851"/>
      <c r="T74" s="851"/>
      <c r="U74" s="851"/>
      <c r="V74" s="851">
        <v>274140</v>
      </c>
      <c r="W74" s="851"/>
      <c r="X74" s="851"/>
      <c r="Y74" s="851"/>
      <c r="Z74" s="851"/>
      <c r="AA74" s="851">
        <v>13375</v>
      </c>
      <c r="AB74" s="851"/>
      <c r="AC74" s="851"/>
      <c r="AD74" s="851"/>
      <c r="AE74" s="851"/>
      <c r="AF74" s="851">
        <v>13375</v>
      </c>
      <c r="AG74" s="851"/>
      <c r="AH74" s="851"/>
      <c r="AI74" s="851"/>
      <c r="AJ74" s="851"/>
      <c r="AK74" s="851" t="s">
        <v>560</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555</v>
      </c>
      <c r="C75" s="894"/>
      <c r="D75" s="894"/>
      <c r="E75" s="894"/>
      <c r="F75" s="894"/>
      <c r="G75" s="894"/>
      <c r="H75" s="894"/>
      <c r="I75" s="894"/>
      <c r="J75" s="894"/>
      <c r="K75" s="894"/>
      <c r="L75" s="894"/>
      <c r="M75" s="894"/>
      <c r="N75" s="894"/>
      <c r="O75" s="894"/>
      <c r="P75" s="895"/>
      <c r="Q75" s="899">
        <v>11014</v>
      </c>
      <c r="R75" s="900"/>
      <c r="S75" s="900"/>
      <c r="T75" s="900"/>
      <c r="U75" s="850"/>
      <c r="V75" s="901">
        <v>9060</v>
      </c>
      <c r="W75" s="900"/>
      <c r="X75" s="900"/>
      <c r="Y75" s="900"/>
      <c r="Z75" s="850"/>
      <c r="AA75" s="901">
        <v>1954</v>
      </c>
      <c r="AB75" s="900"/>
      <c r="AC75" s="900"/>
      <c r="AD75" s="900"/>
      <c r="AE75" s="850"/>
      <c r="AF75" s="901">
        <v>1954</v>
      </c>
      <c r="AG75" s="900"/>
      <c r="AH75" s="900"/>
      <c r="AI75" s="900"/>
      <c r="AJ75" s="850"/>
      <c r="AK75" s="901">
        <v>639</v>
      </c>
      <c r="AL75" s="900"/>
      <c r="AM75" s="900"/>
      <c r="AN75" s="900"/>
      <c r="AO75" s="850"/>
      <c r="AP75" s="901" t="s">
        <v>561</v>
      </c>
      <c r="AQ75" s="900"/>
      <c r="AR75" s="900"/>
      <c r="AS75" s="900"/>
      <c r="AT75" s="850"/>
      <c r="AU75" s="901" t="s">
        <v>561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17230</v>
      </c>
      <c r="AG88" s="862"/>
      <c r="AH88" s="862"/>
      <c r="AI88" s="862"/>
      <c r="AJ88" s="862"/>
      <c r="AK88" s="859"/>
      <c r="AL88" s="859"/>
      <c r="AM88" s="859"/>
      <c r="AN88" s="859"/>
      <c r="AO88" s="859"/>
      <c r="AP88" s="862">
        <v>3571</v>
      </c>
      <c r="AQ88" s="862"/>
      <c r="AR88" s="862"/>
      <c r="AS88" s="862"/>
      <c r="AT88" s="862"/>
      <c r="AU88" s="862">
        <v>85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288</v>
      </c>
      <c r="AG109" s="915"/>
      <c r="AH109" s="915"/>
      <c r="AI109" s="915"/>
      <c r="AJ109" s="916"/>
      <c r="AK109" s="914" t="s">
        <v>287</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288</v>
      </c>
      <c r="BW109" s="915"/>
      <c r="BX109" s="915"/>
      <c r="BY109" s="915"/>
      <c r="BZ109" s="916"/>
      <c r="CA109" s="914" t="s">
        <v>287</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288</v>
      </c>
      <c r="DM109" s="915"/>
      <c r="DN109" s="915"/>
      <c r="DO109" s="915"/>
      <c r="DP109" s="916"/>
      <c r="DQ109" s="914" t="s">
        <v>287</v>
      </c>
      <c r="DR109" s="915"/>
      <c r="DS109" s="915"/>
      <c r="DT109" s="915"/>
      <c r="DU109" s="916"/>
      <c r="DV109" s="914" t="s">
        <v>411</v>
      </c>
      <c r="DW109" s="915"/>
      <c r="DX109" s="915"/>
      <c r="DY109" s="915"/>
      <c r="DZ109" s="917"/>
    </row>
    <row r="110" spans="1:131" s="199" customFormat="1" ht="26.25" customHeight="1" x14ac:dyDescent="0.15">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352997</v>
      </c>
      <c r="AB110" s="922"/>
      <c r="AC110" s="922"/>
      <c r="AD110" s="922"/>
      <c r="AE110" s="923"/>
      <c r="AF110" s="924">
        <v>319148</v>
      </c>
      <c r="AG110" s="922"/>
      <c r="AH110" s="922"/>
      <c r="AI110" s="922"/>
      <c r="AJ110" s="923"/>
      <c r="AK110" s="924">
        <v>302778</v>
      </c>
      <c r="AL110" s="922"/>
      <c r="AM110" s="922"/>
      <c r="AN110" s="922"/>
      <c r="AO110" s="923"/>
      <c r="AP110" s="925">
        <v>19.7</v>
      </c>
      <c r="AQ110" s="926"/>
      <c r="AR110" s="926"/>
      <c r="AS110" s="926"/>
      <c r="AT110" s="927"/>
      <c r="AU110" s="928" t="s">
        <v>62</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2505400</v>
      </c>
      <c r="BR110" s="957"/>
      <c r="BS110" s="957"/>
      <c r="BT110" s="957"/>
      <c r="BU110" s="957"/>
      <c r="BV110" s="957">
        <v>2452072</v>
      </c>
      <c r="BW110" s="957"/>
      <c r="BX110" s="957"/>
      <c r="BY110" s="957"/>
      <c r="BZ110" s="957"/>
      <c r="CA110" s="957">
        <v>2992639</v>
      </c>
      <c r="CB110" s="957"/>
      <c r="CC110" s="957"/>
      <c r="CD110" s="957"/>
      <c r="CE110" s="957"/>
      <c r="CF110" s="971">
        <v>194.6</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370</v>
      </c>
      <c r="AB112" s="989"/>
      <c r="AC112" s="989"/>
      <c r="AD112" s="989"/>
      <c r="AE112" s="990"/>
      <c r="AF112" s="991" t="s">
        <v>370</v>
      </c>
      <c r="AG112" s="989"/>
      <c r="AH112" s="989"/>
      <c r="AI112" s="989"/>
      <c r="AJ112" s="990"/>
      <c r="AK112" s="991" t="s">
        <v>370</v>
      </c>
      <c r="AL112" s="989"/>
      <c r="AM112" s="989"/>
      <c r="AN112" s="989"/>
      <c r="AO112" s="990"/>
      <c r="AP112" s="992" t="s">
        <v>370</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735529</v>
      </c>
      <c r="BR112" s="950"/>
      <c r="BS112" s="950"/>
      <c r="BT112" s="950"/>
      <c r="BU112" s="950"/>
      <c r="BV112" s="950">
        <v>680438</v>
      </c>
      <c r="BW112" s="950"/>
      <c r="BX112" s="950"/>
      <c r="BY112" s="950"/>
      <c r="BZ112" s="950"/>
      <c r="CA112" s="950">
        <v>624961</v>
      </c>
      <c r="CB112" s="950"/>
      <c r="CC112" s="950"/>
      <c r="CD112" s="950"/>
      <c r="CE112" s="950"/>
      <c r="CF112" s="944">
        <v>40.6</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370</v>
      </c>
      <c r="DH112" s="950"/>
      <c r="DI112" s="950"/>
      <c r="DJ112" s="950"/>
      <c r="DK112" s="950"/>
      <c r="DL112" s="950" t="s">
        <v>370</v>
      </c>
      <c r="DM112" s="950"/>
      <c r="DN112" s="950"/>
      <c r="DO112" s="950"/>
      <c r="DP112" s="950"/>
      <c r="DQ112" s="950" t="s">
        <v>370</v>
      </c>
      <c r="DR112" s="950"/>
      <c r="DS112" s="950"/>
      <c r="DT112" s="950"/>
      <c r="DU112" s="950"/>
      <c r="DV112" s="951" t="s">
        <v>370</v>
      </c>
      <c r="DW112" s="951"/>
      <c r="DX112" s="951"/>
      <c r="DY112" s="951"/>
      <c r="DZ112" s="952"/>
    </row>
    <row r="113" spans="1:130" s="199"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74738</v>
      </c>
      <c r="AB113" s="964"/>
      <c r="AC113" s="964"/>
      <c r="AD113" s="964"/>
      <c r="AE113" s="965"/>
      <c r="AF113" s="966">
        <v>67152</v>
      </c>
      <c r="AG113" s="964"/>
      <c r="AH113" s="964"/>
      <c r="AI113" s="964"/>
      <c r="AJ113" s="965"/>
      <c r="AK113" s="966">
        <v>63338</v>
      </c>
      <c r="AL113" s="964"/>
      <c r="AM113" s="964"/>
      <c r="AN113" s="964"/>
      <c r="AO113" s="965"/>
      <c r="AP113" s="967">
        <v>4.0999999999999996</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58119</v>
      </c>
      <c r="BR113" s="950"/>
      <c r="BS113" s="950"/>
      <c r="BT113" s="950"/>
      <c r="BU113" s="950"/>
      <c r="BV113" s="950">
        <v>85444</v>
      </c>
      <c r="BW113" s="950"/>
      <c r="BX113" s="950"/>
      <c r="BY113" s="950"/>
      <c r="BZ113" s="950"/>
      <c r="CA113" s="950">
        <v>85745</v>
      </c>
      <c r="CB113" s="950"/>
      <c r="CC113" s="950"/>
      <c r="CD113" s="950"/>
      <c r="CE113" s="950"/>
      <c r="CF113" s="944">
        <v>5.6</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370</v>
      </c>
      <c r="DH113" s="989"/>
      <c r="DI113" s="989"/>
      <c r="DJ113" s="989"/>
      <c r="DK113" s="990"/>
      <c r="DL113" s="991" t="s">
        <v>370</v>
      </c>
      <c r="DM113" s="989"/>
      <c r="DN113" s="989"/>
      <c r="DO113" s="989"/>
      <c r="DP113" s="990"/>
      <c r="DQ113" s="991" t="s">
        <v>370</v>
      </c>
      <c r="DR113" s="989"/>
      <c r="DS113" s="989"/>
      <c r="DT113" s="989"/>
      <c r="DU113" s="990"/>
      <c r="DV113" s="992" t="s">
        <v>370</v>
      </c>
      <c r="DW113" s="993"/>
      <c r="DX113" s="993"/>
      <c r="DY113" s="993"/>
      <c r="DZ113" s="994"/>
    </row>
    <row r="114" spans="1:130" s="199"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16668</v>
      </c>
      <c r="AB114" s="989"/>
      <c r="AC114" s="989"/>
      <c r="AD114" s="989"/>
      <c r="AE114" s="990"/>
      <c r="AF114" s="991">
        <v>15555</v>
      </c>
      <c r="AG114" s="989"/>
      <c r="AH114" s="989"/>
      <c r="AI114" s="989"/>
      <c r="AJ114" s="990"/>
      <c r="AK114" s="991">
        <v>13540</v>
      </c>
      <c r="AL114" s="989"/>
      <c r="AM114" s="989"/>
      <c r="AN114" s="989"/>
      <c r="AO114" s="990"/>
      <c r="AP114" s="992">
        <v>0.9</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337670</v>
      </c>
      <c r="BR114" s="950"/>
      <c r="BS114" s="950"/>
      <c r="BT114" s="950"/>
      <c r="BU114" s="950"/>
      <c r="BV114" s="950">
        <v>354417</v>
      </c>
      <c r="BW114" s="950"/>
      <c r="BX114" s="950"/>
      <c r="BY114" s="950"/>
      <c r="BZ114" s="950"/>
      <c r="CA114" s="950">
        <v>445283</v>
      </c>
      <c r="CB114" s="950"/>
      <c r="CC114" s="950"/>
      <c r="CD114" s="950"/>
      <c r="CE114" s="950"/>
      <c r="CF114" s="944">
        <v>29</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370</v>
      </c>
      <c r="DH114" s="989"/>
      <c r="DI114" s="989"/>
      <c r="DJ114" s="989"/>
      <c r="DK114" s="990"/>
      <c r="DL114" s="991" t="s">
        <v>370</v>
      </c>
      <c r="DM114" s="989"/>
      <c r="DN114" s="989"/>
      <c r="DO114" s="989"/>
      <c r="DP114" s="990"/>
      <c r="DQ114" s="991" t="s">
        <v>370</v>
      </c>
      <c r="DR114" s="989"/>
      <c r="DS114" s="989"/>
      <c r="DT114" s="989"/>
      <c r="DU114" s="990"/>
      <c r="DV114" s="992" t="s">
        <v>370</v>
      </c>
      <c r="DW114" s="993"/>
      <c r="DX114" s="993"/>
      <c r="DY114" s="993"/>
      <c r="DZ114" s="994"/>
    </row>
    <row r="115" spans="1:130" s="199"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370</v>
      </c>
      <c r="AB115" s="964"/>
      <c r="AC115" s="964"/>
      <c r="AD115" s="964"/>
      <c r="AE115" s="965"/>
      <c r="AF115" s="966" t="s">
        <v>370</v>
      </c>
      <c r="AG115" s="964"/>
      <c r="AH115" s="964"/>
      <c r="AI115" s="964"/>
      <c r="AJ115" s="965"/>
      <c r="AK115" s="966" t="s">
        <v>370</v>
      </c>
      <c r="AL115" s="964"/>
      <c r="AM115" s="964"/>
      <c r="AN115" s="964"/>
      <c r="AO115" s="965"/>
      <c r="AP115" s="967" t="s">
        <v>370</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370</v>
      </c>
      <c r="BR115" s="950"/>
      <c r="BS115" s="950"/>
      <c r="BT115" s="950"/>
      <c r="BU115" s="950"/>
      <c r="BV115" s="950" t="s">
        <v>370</v>
      </c>
      <c r="BW115" s="950"/>
      <c r="BX115" s="950"/>
      <c r="BY115" s="950"/>
      <c r="BZ115" s="950"/>
      <c r="CA115" s="950" t="s">
        <v>370</v>
      </c>
      <c r="CB115" s="950"/>
      <c r="CC115" s="950"/>
      <c r="CD115" s="950"/>
      <c r="CE115" s="950"/>
      <c r="CF115" s="944" t="s">
        <v>370</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370</v>
      </c>
      <c r="DH115" s="989"/>
      <c r="DI115" s="989"/>
      <c r="DJ115" s="989"/>
      <c r="DK115" s="990"/>
      <c r="DL115" s="991" t="s">
        <v>370</v>
      </c>
      <c r="DM115" s="989"/>
      <c r="DN115" s="989"/>
      <c r="DO115" s="989"/>
      <c r="DP115" s="990"/>
      <c r="DQ115" s="991" t="s">
        <v>370</v>
      </c>
      <c r="DR115" s="989"/>
      <c r="DS115" s="989"/>
      <c r="DT115" s="989"/>
      <c r="DU115" s="990"/>
      <c r="DV115" s="992" t="s">
        <v>370</v>
      </c>
      <c r="DW115" s="993"/>
      <c r="DX115" s="993"/>
      <c r="DY115" s="993"/>
      <c r="DZ115" s="994"/>
    </row>
    <row r="116" spans="1:130" s="199" customFormat="1" ht="26.25" customHeight="1" x14ac:dyDescent="0.15">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370</v>
      </c>
      <c r="AB116" s="989"/>
      <c r="AC116" s="989"/>
      <c r="AD116" s="989"/>
      <c r="AE116" s="990"/>
      <c r="AF116" s="991" t="s">
        <v>370</v>
      </c>
      <c r="AG116" s="989"/>
      <c r="AH116" s="989"/>
      <c r="AI116" s="989"/>
      <c r="AJ116" s="990"/>
      <c r="AK116" s="991" t="s">
        <v>370</v>
      </c>
      <c r="AL116" s="989"/>
      <c r="AM116" s="989"/>
      <c r="AN116" s="989"/>
      <c r="AO116" s="990"/>
      <c r="AP116" s="992" t="s">
        <v>370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370</v>
      </c>
      <c r="BR116" s="950"/>
      <c r="BS116" s="950"/>
      <c r="BT116" s="950"/>
      <c r="BU116" s="950"/>
      <c r="BV116" s="950" t="s">
        <v>370</v>
      </c>
      <c r="BW116" s="950"/>
      <c r="BX116" s="950"/>
      <c r="BY116" s="950"/>
      <c r="BZ116" s="950"/>
      <c r="CA116" s="950" t="s">
        <v>370</v>
      </c>
      <c r="CB116" s="950"/>
      <c r="CC116" s="950"/>
      <c r="CD116" s="950"/>
      <c r="CE116" s="950"/>
      <c r="CF116" s="944" t="s">
        <v>370</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370</v>
      </c>
      <c r="DH116" s="989"/>
      <c r="DI116" s="989"/>
      <c r="DJ116" s="989"/>
      <c r="DK116" s="990"/>
      <c r="DL116" s="991" t="s">
        <v>370</v>
      </c>
      <c r="DM116" s="989"/>
      <c r="DN116" s="989"/>
      <c r="DO116" s="989"/>
      <c r="DP116" s="990"/>
      <c r="DQ116" s="991" t="s">
        <v>370</v>
      </c>
      <c r="DR116" s="989"/>
      <c r="DS116" s="989"/>
      <c r="DT116" s="989"/>
      <c r="DU116" s="990"/>
      <c r="DV116" s="992" t="s">
        <v>370</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444403</v>
      </c>
      <c r="AB117" s="1007"/>
      <c r="AC117" s="1007"/>
      <c r="AD117" s="1007"/>
      <c r="AE117" s="1008"/>
      <c r="AF117" s="1009">
        <v>401855</v>
      </c>
      <c r="AG117" s="1007"/>
      <c r="AH117" s="1007"/>
      <c r="AI117" s="1007"/>
      <c r="AJ117" s="1008"/>
      <c r="AK117" s="1009">
        <v>379656</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370</v>
      </c>
      <c r="BR117" s="950"/>
      <c r="BS117" s="950"/>
      <c r="BT117" s="950"/>
      <c r="BU117" s="950"/>
      <c r="BV117" s="950" t="s">
        <v>370</v>
      </c>
      <c r="BW117" s="950"/>
      <c r="BX117" s="950"/>
      <c r="BY117" s="950"/>
      <c r="BZ117" s="950"/>
      <c r="CA117" s="950" t="s">
        <v>370</v>
      </c>
      <c r="CB117" s="950"/>
      <c r="CC117" s="950"/>
      <c r="CD117" s="950"/>
      <c r="CE117" s="950"/>
      <c r="CF117" s="944" t="s">
        <v>370</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370</v>
      </c>
      <c r="DH117" s="989"/>
      <c r="DI117" s="989"/>
      <c r="DJ117" s="989"/>
      <c r="DK117" s="990"/>
      <c r="DL117" s="991" t="s">
        <v>370</v>
      </c>
      <c r="DM117" s="989"/>
      <c r="DN117" s="989"/>
      <c r="DO117" s="989"/>
      <c r="DP117" s="990"/>
      <c r="DQ117" s="991" t="s">
        <v>370</v>
      </c>
      <c r="DR117" s="989"/>
      <c r="DS117" s="989"/>
      <c r="DT117" s="989"/>
      <c r="DU117" s="990"/>
      <c r="DV117" s="992" t="s">
        <v>370</v>
      </c>
      <c r="DW117" s="993"/>
      <c r="DX117" s="993"/>
      <c r="DY117" s="993"/>
      <c r="DZ117" s="994"/>
    </row>
    <row r="118" spans="1:130" s="199" customFormat="1" ht="26.25" customHeight="1" x14ac:dyDescent="0.15">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288</v>
      </c>
      <c r="AG118" s="915"/>
      <c r="AH118" s="915"/>
      <c r="AI118" s="915"/>
      <c r="AJ118" s="916"/>
      <c r="AK118" s="914" t="s">
        <v>287</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3636718</v>
      </c>
      <c r="BR119" s="1028"/>
      <c r="BS119" s="1028"/>
      <c r="BT119" s="1028"/>
      <c r="BU119" s="1028"/>
      <c r="BV119" s="1028">
        <v>3572371</v>
      </c>
      <c r="BW119" s="1028"/>
      <c r="BX119" s="1028"/>
      <c r="BY119" s="1028"/>
      <c r="BZ119" s="1028"/>
      <c r="CA119" s="1028">
        <v>4148628</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370</v>
      </c>
      <c r="DH119" s="1014"/>
      <c r="DI119" s="1014"/>
      <c r="DJ119" s="1014"/>
      <c r="DK119" s="1015"/>
      <c r="DL119" s="1013" t="s">
        <v>370</v>
      </c>
      <c r="DM119" s="1014"/>
      <c r="DN119" s="1014"/>
      <c r="DO119" s="1014"/>
      <c r="DP119" s="1015"/>
      <c r="DQ119" s="1013" t="s">
        <v>370</v>
      </c>
      <c r="DR119" s="1014"/>
      <c r="DS119" s="1014"/>
      <c r="DT119" s="1014"/>
      <c r="DU119" s="1015"/>
      <c r="DV119" s="1016" t="s">
        <v>370</v>
      </c>
      <c r="DW119" s="1017"/>
      <c r="DX119" s="1017"/>
      <c r="DY119" s="1017"/>
      <c r="DZ119" s="1018"/>
    </row>
    <row r="120" spans="1:130" s="199" customFormat="1" ht="26.25" customHeight="1" x14ac:dyDescent="0.15">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370</v>
      </c>
      <c r="AB120" s="989"/>
      <c r="AC120" s="989"/>
      <c r="AD120" s="989"/>
      <c r="AE120" s="990"/>
      <c r="AF120" s="991" t="s">
        <v>370</v>
      </c>
      <c r="AG120" s="989"/>
      <c r="AH120" s="989"/>
      <c r="AI120" s="989"/>
      <c r="AJ120" s="990"/>
      <c r="AK120" s="991" t="s">
        <v>370</v>
      </c>
      <c r="AL120" s="989"/>
      <c r="AM120" s="989"/>
      <c r="AN120" s="989"/>
      <c r="AO120" s="990"/>
      <c r="AP120" s="992" t="s">
        <v>370</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3247353</v>
      </c>
      <c r="BR120" s="957"/>
      <c r="BS120" s="957"/>
      <c r="BT120" s="957"/>
      <c r="BU120" s="957"/>
      <c r="BV120" s="957">
        <v>3470638</v>
      </c>
      <c r="BW120" s="957"/>
      <c r="BX120" s="957"/>
      <c r="BY120" s="957"/>
      <c r="BZ120" s="957"/>
      <c r="CA120" s="957">
        <v>3542074</v>
      </c>
      <c r="CB120" s="957"/>
      <c r="CC120" s="957"/>
      <c r="CD120" s="957"/>
      <c r="CE120" s="957"/>
      <c r="CF120" s="971">
        <v>230.4</v>
      </c>
      <c r="CG120" s="972"/>
      <c r="CH120" s="972"/>
      <c r="CI120" s="972"/>
      <c r="CJ120" s="972"/>
      <c r="CK120" s="1037" t="s">
        <v>445</v>
      </c>
      <c r="CL120" s="1038"/>
      <c r="CM120" s="1038"/>
      <c r="CN120" s="1038"/>
      <c r="CO120" s="1039"/>
      <c r="CP120" s="1045" t="s">
        <v>446</v>
      </c>
      <c r="CQ120" s="1046"/>
      <c r="CR120" s="1046"/>
      <c r="CS120" s="1046"/>
      <c r="CT120" s="1046"/>
      <c r="CU120" s="1046"/>
      <c r="CV120" s="1046"/>
      <c r="CW120" s="1046"/>
      <c r="CX120" s="1046"/>
      <c r="CY120" s="1046"/>
      <c r="CZ120" s="1046"/>
      <c r="DA120" s="1046"/>
      <c r="DB120" s="1046"/>
      <c r="DC120" s="1046"/>
      <c r="DD120" s="1046"/>
      <c r="DE120" s="1046"/>
      <c r="DF120" s="1047"/>
      <c r="DG120" s="956">
        <v>391905</v>
      </c>
      <c r="DH120" s="957"/>
      <c r="DI120" s="957"/>
      <c r="DJ120" s="957"/>
      <c r="DK120" s="957"/>
      <c r="DL120" s="957">
        <v>362595</v>
      </c>
      <c r="DM120" s="957"/>
      <c r="DN120" s="957"/>
      <c r="DO120" s="957"/>
      <c r="DP120" s="957"/>
      <c r="DQ120" s="957">
        <v>332463</v>
      </c>
      <c r="DR120" s="957"/>
      <c r="DS120" s="957"/>
      <c r="DT120" s="957"/>
      <c r="DU120" s="957"/>
      <c r="DV120" s="958">
        <v>21.6</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370</v>
      </c>
      <c r="AB121" s="989"/>
      <c r="AC121" s="989"/>
      <c r="AD121" s="989"/>
      <c r="AE121" s="990"/>
      <c r="AF121" s="991" t="s">
        <v>370</v>
      </c>
      <c r="AG121" s="989"/>
      <c r="AH121" s="989"/>
      <c r="AI121" s="989"/>
      <c r="AJ121" s="990"/>
      <c r="AK121" s="991" t="s">
        <v>370</v>
      </c>
      <c r="AL121" s="989"/>
      <c r="AM121" s="989"/>
      <c r="AN121" s="989"/>
      <c r="AO121" s="990"/>
      <c r="AP121" s="992" t="s">
        <v>370</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4689</v>
      </c>
      <c r="BR121" s="950"/>
      <c r="BS121" s="950"/>
      <c r="BT121" s="950"/>
      <c r="BU121" s="950"/>
      <c r="BV121" s="950">
        <v>2375</v>
      </c>
      <c r="BW121" s="950"/>
      <c r="BX121" s="950"/>
      <c r="BY121" s="950"/>
      <c r="BZ121" s="950"/>
      <c r="CA121" s="950" t="s">
        <v>370</v>
      </c>
      <c r="CB121" s="950"/>
      <c r="CC121" s="950"/>
      <c r="CD121" s="950"/>
      <c r="CE121" s="950"/>
      <c r="CF121" s="944" t="s">
        <v>370</v>
      </c>
      <c r="CG121" s="945"/>
      <c r="CH121" s="945"/>
      <c r="CI121" s="945"/>
      <c r="CJ121" s="945"/>
      <c r="CK121" s="1040"/>
      <c r="CL121" s="1041"/>
      <c r="CM121" s="1041"/>
      <c r="CN121" s="1041"/>
      <c r="CO121" s="1042"/>
      <c r="CP121" s="1050" t="s">
        <v>449</v>
      </c>
      <c r="CQ121" s="1051"/>
      <c r="CR121" s="1051"/>
      <c r="CS121" s="1051"/>
      <c r="CT121" s="1051"/>
      <c r="CU121" s="1051"/>
      <c r="CV121" s="1051"/>
      <c r="CW121" s="1051"/>
      <c r="CX121" s="1051"/>
      <c r="CY121" s="1051"/>
      <c r="CZ121" s="1051"/>
      <c r="DA121" s="1051"/>
      <c r="DB121" s="1051"/>
      <c r="DC121" s="1051"/>
      <c r="DD121" s="1051"/>
      <c r="DE121" s="1051"/>
      <c r="DF121" s="1052"/>
      <c r="DG121" s="949">
        <v>220618</v>
      </c>
      <c r="DH121" s="950"/>
      <c r="DI121" s="950"/>
      <c r="DJ121" s="950"/>
      <c r="DK121" s="950"/>
      <c r="DL121" s="950">
        <v>206652</v>
      </c>
      <c r="DM121" s="950"/>
      <c r="DN121" s="950"/>
      <c r="DO121" s="950"/>
      <c r="DP121" s="950"/>
      <c r="DQ121" s="950">
        <v>195266</v>
      </c>
      <c r="DR121" s="950"/>
      <c r="DS121" s="950"/>
      <c r="DT121" s="950"/>
      <c r="DU121" s="950"/>
      <c r="DV121" s="951">
        <v>12.7</v>
      </c>
      <c r="DW121" s="951"/>
      <c r="DX121" s="951"/>
      <c r="DY121" s="951"/>
      <c r="DZ121" s="952"/>
    </row>
    <row r="122" spans="1:130" s="199" customFormat="1" ht="26.25" customHeight="1" x14ac:dyDescent="0.15">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370</v>
      </c>
      <c r="AB122" s="989"/>
      <c r="AC122" s="989"/>
      <c r="AD122" s="989"/>
      <c r="AE122" s="990"/>
      <c r="AF122" s="991" t="s">
        <v>370</v>
      </c>
      <c r="AG122" s="989"/>
      <c r="AH122" s="989"/>
      <c r="AI122" s="989"/>
      <c r="AJ122" s="990"/>
      <c r="AK122" s="991" t="s">
        <v>370</v>
      </c>
      <c r="AL122" s="989"/>
      <c r="AM122" s="989"/>
      <c r="AN122" s="989"/>
      <c r="AO122" s="990"/>
      <c r="AP122" s="992" t="s">
        <v>370</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2371684</v>
      </c>
      <c r="BR122" s="1028"/>
      <c r="BS122" s="1028"/>
      <c r="BT122" s="1028"/>
      <c r="BU122" s="1028"/>
      <c r="BV122" s="1028">
        <v>2311717</v>
      </c>
      <c r="BW122" s="1028"/>
      <c r="BX122" s="1028"/>
      <c r="BY122" s="1028"/>
      <c r="BZ122" s="1028"/>
      <c r="CA122" s="1028">
        <v>3586975</v>
      </c>
      <c r="CB122" s="1028"/>
      <c r="CC122" s="1028"/>
      <c r="CD122" s="1028"/>
      <c r="CE122" s="1028"/>
      <c r="CF122" s="1048">
        <v>233.3</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83847</v>
      </c>
      <c r="DH122" s="950"/>
      <c r="DI122" s="950"/>
      <c r="DJ122" s="950"/>
      <c r="DK122" s="950"/>
      <c r="DL122" s="950">
        <v>74009</v>
      </c>
      <c r="DM122" s="950"/>
      <c r="DN122" s="950"/>
      <c r="DO122" s="950"/>
      <c r="DP122" s="950"/>
      <c r="DQ122" s="950">
        <v>62056</v>
      </c>
      <c r="DR122" s="950"/>
      <c r="DS122" s="950"/>
      <c r="DT122" s="950"/>
      <c r="DU122" s="950"/>
      <c r="DV122" s="951">
        <v>4</v>
      </c>
      <c r="DW122" s="951"/>
      <c r="DX122" s="951"/>
      <c r="DY122" s="951"/>
      <c r="DZ122" s="952"/>
    </row>
    <row r="123" spans="1:130" s="199" customFormat="1" ht="26.25" customHeight="1" x14ac:dyDescent="0.15">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451</v>
      </c>
      <c r="BP123" s="1036"/>
      <c r="BQ123" s="1095">
        <v>5623726</v>
      </c>
      <c r="BR123" s="1096"/>
      <c r="BS123" s="1096"/>
      <c r="BT123" s="1096"/>
      <c r="BU123" s="1096"/>
      <c r="BV123" s="1096">
        <v>5784730</v>
      </c>
      <c r="BW123" s="1096"/>
      <c r="BX123" s="1096"/>
      <c r="BY123" s="1096"/>
      <c r="BZ123" s="1096"/>
      <c r="CA123" s="1096">
        <v>7129049</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39159</v>
      </c>
      <c r="DH123" s="989"/>
      <c r="DI123" s="989"/>
      <c r="DJ123" s="989"/>
      <c r="DK123" s="990"/>
      <c r="DL123" s="991">
        <v>37182</v>
      </c>
      <c r="DM123" s="989"/>
      <c r="DN123" s="989"/>
      <c r="DO123" s="989"/>
      <c r="DP123" s="990"/>
      <c r="DQ123" s="991">
        <v>35176</v>
      </c>
      <c r="DR123" s="989"/>
      <c r="DS123" s="989"/>
      <c r="DT123" s="989"/>
      <c r="DU123" s="990"/>
      <c r="DV123" s="992">
        <v>2.2999999999999998</v>
      </c>
      <c r="DW123" s="993"/>
      <c r="DX123" s="993"/>
      <c r="DY123" s="993"/>
      <c r="DZ123" s="994"/>
    </row>
    <row r="124" spans="1:130" s="199" customFormat="1" ht="26.25" customHeight="1" thickBot="1" x14ac:dyDescent="0.2">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454</v>
      </c>
      <c r="DH124" s="1014"/>
      <c r="DI124" s="1014"/>
      <c r="DJ124" s="1014"/>
      <c r="DK124" s="1015"/>
      <c r="DL124" s="1013" t="s">
        <v>454</v>
      </c>
      <c r="DM124" s="1014"/>
      <c r="DN124" s="1014"/>
      <c r="DO124" s="1014"/>
      <c r="DP124" s="1015"/>
      <c r="DQ124" s="1013" t="s">
        <v>454</v>
      </c>
      <c r="DR124" s="1014"/>
      <c r="DS124" s="1014"/>
      <c r="DT124" s="1014"/>
      <c r="DU124" s="1015"/>
      <c r="DV124" s="1016" t="s">
        <v>454</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454</v>
      </c>
      <c r="AB126" s="989"/>
      <c r="AC126" s="989"/>
      <c r="AD126" s="989"/>
      <c r="AE126" s="990"/>
      <c r="AF126" s="991" t="s">
        <v>454</v>
      </c>
      <c r="AG126" s="989"/>
      <c r="AH126" s="989"/>
      <c r="AI126" s="989"/>
      <c r="AJ126" s="990"/>
      <c r="AK126" s="991" t="s">
        <v>454</v>
      </c>
      <c r="AL126" s="989"/>
      <c r="AM126" s="989"/>
      <c r="AN126" s="989"/>
      <c r="AO126" s="990"/>
      <c r="AP126" s="992" t="s">
        <v>454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454</v>
      </c>
      <c r="DH126" s="950"/>
      <c r="DI126" s="950"/>
      <c r="DJ126" s="950"/>
      <c r="DK126" s="950"/>
      <c r="DL126" s="950" t="s">
        <v>454</v>
      </c>
      <c r="DM126" s="950"/>
      <c r="DN126" s="950"/>
      <c r="DO126" s="950"/>
      <c r="DP126" s="950"/>
      <c r="DQ126" s="950" t="s">
        <v>454</v>
      </c>
      <c r="DR126" s="950"/>
      <c r="DS126" s="950"/>
      <c r="DT126" s="950"/>
      <c r="DU126" s="950"/>
      <c r="DV126" s="951" t="s">
        <v>454</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454</v>
      </c>
      <c r="AB127" s="989"/>
      <c r="AC127" s="989"/>
      <c r="AD127" s="989"/>
      <c r="AE127" s="990"/>
      <c r="AF127" s="991" t="s">
        <v>454</v>
      </c>
      <c r="AG127" s="989"/>
      <c r="AH127" s="989"/>
      <c r="AI127" s="989"/>
      <c r="AJ127" s="990"/>
      <c r="AK127" s="991" t="s">
        <v>454</v>
      </c>
      <c r="AL127" s="989"/>
      <c r="AM127" s="989"/>
      <c r="AN127" s="989"/>
      <c r="AO127" s="990"/>
      <c r="AP127" s="992" t="s">
        <v>454</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454</v>
      </c>
      <c r="DH127" s="950"/>
      <c r="DI127" s="950"/>
      <c r="DJ127" s="950"/>
      <c r="DK127" s="950"/>
      <c r="DL127" s="950" t="s">
        <v>454</v>
      </c>
      <c r="DM127" s="950"/>
      <c r="DN127" s="950"/>
      <c r="DO127" s="950"/>
      <c r="DP127" s="950"/>
      <c r="DQ127" s="950" t="s">
        <v>454</v>
      </c>
      <c r="DR127" s="950"/>
      <c r="DS127" s="950"/>
      <c r="DT127" s="950"/>
      <c r="DU127" s="950"/>
      <c r="DV127" s="951" t="s">
        <v>454</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5294</v>
      </c>
      <c r="AB128" s="1078"/>
      <c r="AC128" s="1078"/>
      <c r="AD128" s="1078"/>
      <c r="AE128" s="1079"/>
      <c r="AF128" s="1080">
        <v>2421</v>
      </c>
      <c r="AG128" s="1078"/>
      <c r="AH128" s="1078"/>
      <c r="AI128" s="1078"/>
      <c r="AJ128" s="1079"/>
      <c r="AK128" s="1080">
        <v>2421</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468</v>
      </c>
      <c r="DH128" s="1070"/>
      <c r="DI128" s="1070"/>
      <c r="DJ128" s="1070"/>
      <c r="DK128" s="1070"/>
      <c r="DL128" s="1070" t="s">
        <v>469</v>
      </c>
      <c r="DM128" s="1070"/>
      <c r="DN128" s="1070"/>
      <c r="DO128" s="1070"/>
      <c r="DP128" s="1070"/>
      <c r="DQ128" s="1070" t="s">
        <v>469</v>
      </c>
      <c r="DR128" s="1070"/>
      <c r="DS128" s="1070"/>
      <c r="DT128" s="1070"/>
      <c r="DU128" s="1070"/>
      <c r="DV128" s="1071" t="s">
        <v>469</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470</v>
      </c>
      <c r="X129" s="1104"/>
      <c r="Y129" s="1104"/>
      <c r="Z129" s="1105"/>
      <c r="AA129" s="988">
        <v>1797709</v>
      </c>
      <c r="AB129" s="989"/>
      <c r="AC129" s="989"/>
      <c r="AD129" s="989"/>
      <c r="AE129" s="990"/>
      <c r="AF129" s="991">
        <v>1845165</v>
      </c>
      <c r="AG129" s="989"/>
      <c r="AH129" s="989"/>
      <c r="AI129" s="989"/>
      <c r="AJ129" s="990"/>
      <c r="AK129" s="991">
        <v>1807356</v>
      </c>
      <c r="AL129" s="989"/>
      <c r="AM129" s="989"/>
      <c r="AN129" s="989"/>
      <c r="AO129" s="990"/>
      <c r="AP129" s="1106"/>
      <c r="AQ129" s="1107"/>
      <c r="AR129" s="1107"/>
      <c r="AS129" s="1107"/>
      <c r="AT129" s="1108"/>
      <c r="AU129" s="237"/>
      <c r="AV129" s="237"/>
      <c r="AW129" s="237"/>
      <c r="AX129" s="1097" t="s">
        <v>471</v>
      </c>
      <c r="AY129" s="980"/>
      <c r="AZ129" s="980"/>
      <c r="BA129" s="980"/>
      <c r="BB129" s="980"/>
      <c r="BC129" s="980"/>
      <c r="BD129" s="980"/>
      <c r="BE129" s="981"/>
      <c r="BF129" s="1098" t="s">
        <v>370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473</v>
      </c>
      <c r="X130" s="1104"/>
      <c r="Y130" s="1104"/>
      <c r="Z130" s="1105"/>
      <c r="AA130" s="988">
        <v>303496</v>
      </c>
      <c r="AB130" s="989"/>
      <c r="AC130" s="989"/>
      <c r="AD130" s="989"/>
      <c r="AE130" s="990"/>
      <c r="AF130" s="991">
        <v>282604</v>
      </c>
      <c r="AG130" s="989"/>
      <c r="AH130" s="989"/>
      <c r="AI130" s="989"/>
      <c r="AJ130" s="990"/>
      <c r="AK130" s="991">
        <v>269793</v>
      </c>
      <c r="AL130" s="989"/>
      <c r="AM130" s="989"/>
      <c r="AN130" s="989"/>
      <c r="AO130" s="990"/>
      <c r="AP130" s="1106"/>
      <c r="AQ130" s="1107"/>
      <c r="AR130" s="1107"/>
      <c r="AS130" s="1107"/>
      <c r="AT130" s="1108"/>
      <c r="AU130" s="237"/>
      <c r="AV130" s="237"/>
      <c r="AW130" s="237"/>
      <c r="AX130" s="1097" t="s">
        <v>474</v>
      </c>
      <c r="AY130" s="980"/>
      <c r="AZ130" s="980"/>
      <c r="BA130" s="980"/>
      <c r="BB130" s="980"/>
      <c r="BC130" s="980"/>
      <c r="BD130" s="980"/>
      <c r="BE130" s="981"/>
      <c r="BF130" s="1134">
        <v>7.8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475</v>
      </c>
      <c r="X131" s="1142"/>
      <c r="Y131" s="1142"/>
      <c r="Z131" s="1143"/>
      <c r="AA131" s="1035">
        <v>1494213</v>
      </c>
      <c r="AB131" s="1014"/>
      <c r="AC131" s="1014"/>
      <c r="AD131" s="1014"/>
      <c r="AE131" s="1015"/>
      <c r="AF131" s="1013">
        <v>1562561</v>
      </c>
      <c r="AG131" s="1014"/>
      <c r="AH131" s="1014"/>
      <c r="AI131" s="1014"/>
      <c r="AJ131" s="1015"/>
      <c r="AK131" s="1013">
        <v>1537563</v>
      </c>
      <c r="AL131" s="1014"/>
      <c r="AM131" s="1014"/>
      <c r="AN131" s="1014"/>
      <c r="AO131" s="1015"/>
      <c r="AP131" s="1144"/>
      <c r="AQ131" s="1145"/>
      <c r="AR131" s="1145"/>
      <c r="AS131" s="1145"/>
      <c r="AT131" s="1146"/>
      <c r="AU131" s="237"/>
      <c r="AV131" s="237"/>
      <c r="AW131" s="237"/>
      <c r="AX131" s="1116" t="s">
        <v>476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478</v>
      </c>
      <c r="W132" s="1127"/>
      <c r="X132" s="1127"/>
      <c r="Y132" s="1127"/>
      <c r="Z132" s="1128"/>
      <c r="AA132" s="1129">
        <v>9.0758814169999997</v>
      </c>
      <c r="AB132" s="1130"/>
      <c r="AC132" s="1130"/>
      <c r="AD132" s="1130"/>
      <c r="AE132" s="1131"/>
      <c r="AF132" s="1132">
        <v>7.4768281050000001</v>
      </c>
      <c r="AG132" s="1130"/>
      <c r="AH132" s="1130"/>
      <c r="AI132" s="1130"/>
      <c r="AJ132" s="1131"/>
      <c r="AK132" s="1132">
        <v>6.9878112310000002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479</v>
      </c>
      <c r="W133" s="1110"/>
      <c r="X133" s="1110"/>
      <c r="Y133" s="1110"/>
      <c r="Z133" s="1111"/>
      <c r="AA133" s="1112">
        <v>9.3000000000000007</v>
      </c>
      <c r="AB133" s="1113"/>
      <c r="AC133" s="1113"/>
      <c r="AD133" s="1113"/>
      <c r="AE133" s="1114"/>
      <c r="AF133" s="1112">
        <v>8.4</v>
      </c>
      <c r="AG133" s="1113"/>
      <c r="AH133" s="1113"/>
      <c r="AI133" s="1113"/>
      <c r="AJ133" s="1114"/>
      <c r="AK133" s="1112">
        <v>7.8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0" t="s">
        <v>482</v>
      </c>
      <c r="L7" s="256"/>
      <c r="M7" s="257" t="s">
        <v>483</v>
      </c>
      <c r="N7" s="258"/>
    </row>
    <row r="8" spans="1:16" x14ac:dyDescent="0.15">
      <c r="A8" s="250"/>
      <c r="B8" s="246"/>
      <c r="C8" s="246"/>
      <c r="D8" s="246"/>
      <c r="E8" s="246"/>
      <c r="F8" s="246"/>
      <c r="G8" s="259"/>
      <c r="H8" s="260"/>
      <c r="I8" s="260"/>
      <c r="J8" s="261"/>
      <c r="K8" s="1151"/>
      <c r="L8" s="262" t="s">
        <v>484</v>
      </c>
      <c r="M8" s="263" t="s">
        <v>485</v>
      </c>
      <c r="N8" s="264" t="s">
        <v>486</v>
      </c>
    </row>
    <row r="9" spans="1:16" x14ac:dyDescent="0.15">
      <c r="A9" s="250"/>
      <c r="B9" s="246"/>
      <c r="C9" s="246"/>
      <c r="D9" s="246"/>
      <c r="E9" s="246"/>
      <c r="F9" s="246"/>
      <c r="G9" s="1152" t="s">
        <v>487</v>
      </c>
      <c r="H9" s="1153"/>
      <c r="I9" s="1153"/>
      <c r="J9" s="1154"/>
      <c r="K9" s="265">
        <v>443991</v>
      </c>
      <c r="L9" s="266">
        <v>192872</v>
      </c>
      <c r="M9" s="267">
        <v>189696</v>
      </c>
      <c r="N9" s="268">
        <v>1.7</v>
      </c>
    </row>
    <row r="10" spans="1:16" x14ac:dyDescent="0.15">
      <c r="A10" s="250"/>
      <c r="B10" s="246"/>
      <c r="C10" s="246"/>
      <c r="D10" s="246"/>
      <c r="E10" s="246"/>
      <c r="F10" s="246"/>
      <c r="G10" s="1152" t="s">
        <v>488</v>
      </c>
      <c r="H10" s="1153"/>
      <c r="I10" s="1153"/>
      <c r="J10" s="1154"/>
      <c r="K10" s="269">
        <v>15500</v>
      </c>
      <c r="L10" s="270">
        <v>6733</v>
      </c>
      <c r="M10" s="271">
        <v>21936</v>
      </c>
      <c r="N10" s="272">
        <v>-69.3</v>
      </c>
    </row>
    <row r="11" spans="1:16" ht="13.5" customHeight="1" x14ac:dyDescent="0.15">
      <c r="A11" s="250"/>
      <c r="B11" s="246"/>
      <c r="C11" s="246"/>
      <c r="D11" s="246"/>
      <c r="E11" s="246"/>
      <c r="F11" s="246"/>
      <c r="G11" s="1152" t="s">
        <v>489</v>
      </c>
      <c r="H11" s="1153"/>
      <c r="I11" s="1153"/>
      <c r="J11" s="1154"/>
      <c r="K11" s="269">
        <v>47573</v>
      </c>
      <c r="L11" s="270">
        <v>20666</v>
      </c>
      <c r="M11" s="271">
        <v>29437</v>
      </c>
      <c r="N11" s="272">
        <v>-29.8</v>
      </c>
    </row>
    <row r="12" spans="1:16" ht="13.5" customHeight="1" x14ac:dyDescent="0.15">
      <c r="A12" s="250"/>
      <c r="B12" s="246"/>
      <c r="C12" s="246"/>
      <c r="D12" s="246"/>
      <c r="E12" s="246"/>
      <c r="F12" s="246"/>
      <c r="G12" s="1152" t="s">
        <v>490</v>
      </c>
      <c r="H12" s="1153"/>
      <c r="I12" s="1153"/>
      <c r="J12" s="1154"/>
      <c r="K12" s="269" t="s">
        <v>491</v>
      </c>
      <c r="L12" s="270" t="s">
        <v>491</v>
      </c>
      <c r="M12" s="271">
        <v>3160</v>
      </c>
      <c r="N12" s="272" t="s">
        <v>491</v>
      </c>
    </row>
    <row r="13" spans="1:16" ht="13.5" customHeight="1" x14ac:dyDescent="0.15">
      <c r="A13" s="250"/>
      <c r="B13" s="246"/>
      <c r="C13" s="246"/>
      <c r="D13" s="246"/>
      <c r="E13" s="246"/>
      <c r="F13" s="246"/>
      <c r="G13" s="1152" t="s">
        <v>492</v>
      </c>
      <c r="H13" s="1153"/>
      <c r="I13" s="1153"/>
      <c r="J13" s="1154"/>
      <c r="K13" s="269" t="s">
        <v>491</v>
      </c>
      <c r="L13" s="270" t="s">
        <v>491</v>
      </c>
      <c r="M13" s="271" t="s">
        <v>491</v>
      </c>
      <c r="N13" s="272" t="s">
        <v>491</v>
      </c>
    </row>
    <row r="14" spans="1:16" ht="13.5" customHeight="1" x14ac:dyDescent="0.15">
      <c r="A14" s="250"/>
      <c r="B14" s="246"/>
      <c r="C14" s="246"/>
      <c r="D14" s="246"/>
      <c r="E14" s="246"/>
      <c r="F14" s="246"/>
      <c r="G14" s="1152" t="s">
        <v>493</v>
      </c>
      <c r="H14" s="1153"/>
      <c r="I14" s="1153"/>
      <c r="J14" s="1154"/>
      <c r="K14" s="269">
        <v>15313</v>
      </c>
      <c r="L14" s="270">
        <v>6652</v>
      </c>
      <c r="M14" s="271">
        <v>9091</v>
      </c>
      <c r="N14" s="272">
        <v>-26.8</v>
      </c>
    </row>
    <row r="15" spans="1:16" ht="13.5" customHeight="1" x14ac:dyDescent="0.15">
      <c r="A15" s="250"/>
      <c r="B15" s="246"/>
      <c r="C15" s="246"/>
      <c r="D15" s="246"/>
      <c r="E15" s="246"/>
      <c r="F15" s="246"/>
      <c r="G15" s="1152" t="s">
        <v>494</v>
      </c>
      <c r="H15" s="1153"/>
      <c r="I15" s="1153"/>
      <c r="J15" s="1154"/>
      <c r="K15" s="269">
        <v>14209</v>
      </c>
      <c r="L15" s="270">
        <v>6172</v>
      </c>
      <c r="M15" s="271">
        <v>4470</v>
      </c>
      <c r="N15" s="272">
        <v>38.1</v>
      </c>
    </row>
    <row r="16" spans="1:16" x14ac:dyDescent="0.15">
      <c r="A16" s="250"/>
      <c r="B16" s="246"/>
      <c r="C16" s="246"/>
      <c r="D16" s="246"/>
      <c r="E16" s="246"/>
      <c r="F16" s="246"/>
      <c r="G16" s="1155" t="s">
        <v>495</v>
      </c>
      <c r="H16" s="1156"/>
      <c r="I16" s="1156"/>
      <c r="J16" s="1157"/>
      <c r="K16" s="270">
        <v>-41636</v>
      </c>
      <c r="L16" s="270">
        <v>-18087</v>
      </c>
      <c r="M16" s="271">
        <v>-19414</v>
      </c>
      <c r="N16" s="272">
        <v>-6.8</v>
      </c>
    </row>
    <row r="17" spans="1:16" x14ac:dyDescent="0.15">
      <c r="A17" s="250"/>
      <c r="B17" s="246"/>
      <c r="C17" s="246"/>
      <c r="D17" s="246"/>
      <c r="E17" s="246"/>
      <c r="F17" s="246"/>
      <c r="G17" s="1155" t="s">
        <v>171</v>
      </c>
      <c r="H17" s="1156"/>
      <c r="I17" s="1156"/>
      <c r="J17" s="1157"/>
      <c r="K17" s="270">
        <v>494950</v>
      </c>
      <c r="L17" s="270">
        <v>215009</v>
      </c>
      <c r="M17" s="271">
        <v>238376</v>
      </c>
      <c r="N17" s="272">
        <v>-9.8000000000000007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47" t="s">
        <v>500</v>
      </c>
      <c r="H21" s="1148"/>
      <c r="I21" s="1148"/>
      <c r="J21" s="1149"/>
      <c r="K21" s="282">
        <v>21.72</v>
      </c>
      <c r="L21" s="283">
        <v>21.75</v>
      </c>
      <c r="M21" s="284">
        <v>-0.03</v>
      </c>
      <c r="N21" s="251"/>
      <c r="O21" s="285"/>
      <c r="P21" s="281"/>
    </row>
    <row r="22" spans="1:16" s="286" customFormat="1" x14ac:dyDescent="0.15">
      <c r="A22" s="281"/>
      <c r="B22" s="251"/>
      <c r="C22" s="251"/>
      <c r="D22" s="251"/>
      <c r="E22" s="251"/>
      <c r="F22" s="251"/>
      <c r="G22" s="1147" t="s">
        <v>501</v>
      </c>
      <c r="H22" s="1148"/>
      <c r="I22" s="1148"/>
      <c r="J22" s="1149"/>
      <c r="K22" s="287">
        <v>92.3</v>
      </c>
      <c r="L22" s="288">
        <v>95.2</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0" t="s">
        <v>482</v>
      </c>
      <c r="L30" s="256"/>
      <c r="M30" s="257" t="s">
        <v>483</v>
      </c>
      <c r="N30" s="258"/>
    </row>
    <row r="31" spans="1:16" x14ac:dyDescent="0.15">
      <c r="A31" s="250"/>
      <c r="B31" s="246"/>
      <c r="C31" s="246"/>
      <c r="D31" s="246"/>
      <c r="E31" s="246"/>
      <c r="F31" s="246"/>
      <c r="G31" s="259"/>
      <c r="H31" s="260"/>
      <c r="I31" s="260"/>
      <c r="J31" s="261"/>
      <c r="K31" s="1151"/>
      <c r="L31" s="262" t="s">
        <v>484</v>
      </c>
      <c r="M31" s="263" t="s">
        <v>485</v>
      </c>
      <c r="N31" s="264" t="s">
        <v>486</v>
      </c>
    </row>
    <row r="32" spans="1:16" ht="27" customHeight="1" x14ac:dyDescent="0.15">
      <c r="A32" s="250"/>
      <c r="B32" s="246"/>
      <c r="C32" s="246"/>
      <c r="D32" s="246"/>
      <c r="E32" s="246"/>
      <c r="F32" s="246"/>
      <c r="G32" s="1163" t="s">
        <v>505</v>
      </c>
      <c r="H32" s="1164"/>
      <c r="I32" s="1164"/>
      <c r="J32" s="1165"/>
      <c r="K32" s="296">
        <v>302778</v>
      </c>
      <c r="L32" s="296">
        <v>131528</v>
      </c>
      <c r="M32" s="297">
        <v>139853</v>
      </c>
      <c r="N32" s="298">
        <v>-6</v>
      </c>
    </row>
    <row r="33" spans="1:16" ht="13.5" customHeight="1" x14ac:dyDescent="0.15">
      <c r="A33" s="250"/>
      <c r="B33" s="246"/>
      <c r="C33" s="246"/>
      <c r="D33" s="246"/>
      <c r="E33" s="246"/>
      <c r="F33" s="246"/>
      <c r="G33" s="1163" t="s">
        <v>506</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507</v>
      </c>
      <c r="H34" s="1164"/>
      <c r="I34" s="1164"/>
      <c r="J34" s="1165"/>
      <c r="K34" s="296" t="s">
        <v>491</v>
      </c>
      <c r="L34" s="296" t="s">
        <v>491</v>
      </c>
      <c r="M34" s="297">
        <v>4</v>
      </c>
      <c r="N34" s="298" t="s">
        <v>491</v>
      </c>
    </row>
    <row r="35" spans="1:16" ht="27" customHeight="1" x14ac:dyDescent="0.15">
      <c r="A35" s="250"/>
      <c r="B35" s="246"/>
      <c r="C35" s="246"/>
      <c r="D35" s="246"/>
      <c r="E35" s="246"/>
      <c r="F35" s="246"/>
      <c r="G35" s="1163" t="s">
        <v>508</v>
      </c>
      <c r="H35" s="1164"/>
      <c r="I35" s="1164"/>
      <c r="J35" s="1165"/>
      <c r="K35" s="296">
        <v>63338</v>
      </c>
      <c r="L35" s="296">
        <v>27514</v>
      </c>
      <c r="M35" s="297">
        <v>31890</v>
      </c>
      <c r="N35" s="298">
        <v>-13.7</v>
      </c>
    </row>
    <row r="36" spans="1:16" ht="27" customHeight="1" x14ac:dyDescent="0.15">
      <c r="A36" s="250"/>
      <c r="B36" s="246"/>
      <c r="C36" s="246"/>
      <c r="D36" s="246"/>
      <c r="E36" s="246"/>
      <c r="F36" s="246"/>
      <c r="G36" s="1163" t="s">
        <v>509</v>
      </c>
      <c r="H36" s="1164"/>
      <c r="I36" s="1164"/>
      <c r="J36" s="1165"/>
      <c r="K36" s="296">
        <v>13540</v>
      </c>
      <c r="L36" s="296">
        <v>5882</v>
      </c>
      <c r="M36" s="297">
        <v>5316</v>
      </c>
      <c r="N36" s="298">
        <v>10.6</v>
      </c>
    </row>
    <row r="37" spans="1:16" ht="13.5" customHeight="1" x14ac:dyDescent="0.15">
      <c r="A37" s="250"/>
      <c r="B37" s="246"/>
      <c r="C37" s="246"/>
      <c r="D37" s="246"/>
      <c r="E37" s="246"/>
      <c r="F37" s="246"/>
      <c r="G37" s="1163" t="s">
        <v>510</v>
      </c>
      <c r="H37" s="1164"/>
      <c r="I37" s="1164"/>
      <c r="J37" s="1165"/>
      <c r="K37" s="296" t="s">
        <v>491</v>
      </c>
      <c r="L37" s="296" t="s">
        <v>491</v>
      </c>
      <c r="M37" s="297">
        <v>1757</v>
      </c>
      <c r="N37" s="298" t="s">
        <v>491</v>
      </c>
    </row>
    <row r="38" spans="1:16" ht="27" customHeight="1" x14ac:dyDescent="0.15">
      <c r="A38" s="250"/>
      <c r="B38" s="246"/>
      <c r="C38" s="246"/>
      <c r="D38" s="246"/>
      <c r="E38" s="246"/>
      <c r="F38" s="246"/>
      <c r="G38" s="1166" t="s">
        <v>511</v>
      </c>
      <c r="H38" s="1167"/>
      <c r="I38" s="1167"/>
      <c r="J38" s="1168"/>
      <c r="K38" s="299" t="s">
        <v>491</v>
      </c>
      <c r="L38" s="299" t="s">
        <v>491</v>
      </c>
      <c r="M38" s="300">
        <v>42</v>
      </c>
      <c r="N38" s="301" t="s">
        <v>491</v>
      </c>
      <c r="O38" s="295"/>
    </row>
    <row r="39" spans="1:16" x14ac:dyDescent="0.15">
      <c r="A39" s="250"/>
      <c r="B39" s="246"/>
      <c r="C39" s="246"/>
      <c r="D39" s="246"/>
      <c r="E39" s="246"/>
      <c r="F39" s="246"/>
      <c r="G39" s="1166" t="s">
        <v>512</v>
      </c>
      <c r="H39" s="1167"/>
      <c r="I39" s="1167"/>
      <c r="J39" s="1168"/>
      <c r="K39" s="302">
        <v>-2421</v>
      </c>
      <c r="L39" s="302">
        <v>-1052</v>
      </c>
      <c r="M39" s="303">
        <v>-8426</v>
      </c>
      <c r="N39" s="304">
        <v>-87.5</v>
      </c>
      <c r="O39" s="295"/>
    </row>
    <row r="40" spans="1:16" ht="27" customHeight="1" x14ac:dyDescent="0.15">
      <c r="A40" s="250"/>
      <c r="B40" s="246"/>
      <c r="C40" s="246"/>
      <c r="D40" s="246"/>
      <c r="E40" s="246"/>
      <c r="F40" s="246"/>
      <c r="G40" s="1163" t="s">
        <v>513</v>
      </c>
      <c r="H40" s="1164"/>
      <c r="I40" s="1164"/>
      <c r="J40" s="1165"/>
      <c r="K40" s="302">
        <v>-269793</v>
      </c>
      <c r="L40" s="302">
        <v>-117199</v>
      </c>
      <c r="M40" s="303">
        <v>-127711</v>
      </c>
      <c r="N40" s="304">
        <v>-8.1999999999999993</v>
      </c>
      <c r="O40" s="295"/>
    </row>
    <row r="41" spans="1:16" x14ac:dyDescent="0.15">
      <c r="A41" s="250"/>
      <c r="B41" s="246"/>
      <c r="C41" s="246"/>
      <c r="D41" s="246"/>
      <c r="E41" s="246"/>
      <c r="F41" s="246"/>
      <c r="G41" s="1169" t="s">
        <v>282</v>
      </c>
      <c r="H41" s="1170"/>
      <c r="I41" s="1170"/>
      <c r="J41" s="1171"/>
      <c r="K41" s="296">
        <v>107442</v>
      </c>
      <c r="L41" s="302">
        <v>46673</v>
      </c>
      <c r="M41" s="303">
        <v>42725</v>
      </c>
      <c r="N41" s="304">
        <v>9.1999999999999993</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58" t="s">
        <v>482</v>
      </c>
      <c r="J49" s="1160" t="s">
        <v>517</v>
      </c>
      <c r="K49" s="1161"/>
      <c r="L49" s="1161"/>
      <c r="M49" s="1161"/>
      <c r="N49" s="1162"/>
    </row>
    <row r="50" spans="1:14" x14ac:dyDescent="0.15">
      <c r="A50" s="250"/>
      <c r="B50" s="246"/>
      <c r="C50" s="246"/>
      <c r="D50" s="246"/>
      <c r="E50" s="246"/>
      <c r="F50" s="246"/>
      <c r="G50" s="314"/>
      <c r="H50" s="315"/>
      <c r="I50" s="1159"/>
      <c r="J50" s="316" t="s">
        <v>518</v>
      </c>
      <c r="K50" s="317" t="s">
        <v>519</v>
      </c>
      <c r="L50" s="318" t="s">
        <v>520</v>
      </c>
      <c r="M50" s="319" t="s">
        <v>521</v>
      </c>
      <c r="N50" s="320" t="s">
        <v>522</v>
      </c>
    </row>
    <row r="51" spans="1:14" x14ac:dyDescent="0.15">
      <c r="A51" s="250"/>
      <c r="B51" s="246"/>
      <c r="C51" s="246"/>
      <c r="D51" s="246"/>
      <c r="E51" s="246"/>
      <c r="F51" s="246"/>
      <c r="G51" s="312" t="s">
        <v>523</v>
      </c>
      <c r="H51" s="313"/>
      <c r="I51" s="321">
        <v>415257</v>
      </c>
      <c r="J51" s="322">
        <v>169562</v>
      </c>
      <c r="K51" s="323">
        <v>17.3</v>
      </c>
      <c r="L51" s="324">
        <v>228305</v>
      </c>
      <c r="M51" s="325">
        <v>5.6</v>
      </c>
      <c r="N51" s="326">
        <v>11.7</v>
      </c>
    </row>
    <row r="52" spans="1:14" x14ac:dyDescent="0.15">
      <c r="A52" s="250"/>
      <c r="B52" s="246"/>
      <c r="C52" s="246"/>
      <c r="D52" s="246"/>
      <c r="E52" s="246"/>
      <c r="F52" s="246"/>
      <c r="G52" s="327"/>
      <c r="H52" s="328" t="s">
        <v>524</v>
      </c>
      <c r="I52" s="329">
        <v>279622</v>
      </c>
      <c r="J52" s="330">
        <v>114178</v>
      </c>
      <c r="K52" s="331">
        <v>7.3</v>
      </c>
      <c r="L52" s="332">
        <v>86611</v>
      </c>
      <c r="M52" s="333">
        <v>-20.399999999999999</v>
      </c>
      <c r="N52" s="334">
        <v>27.7</v>
      </c>
    </row>
    <row r="53" spans="1:14" x14ac:dyDescent="0.15">
      <c r="A53" s="250"/>
      <c r="B53" s="246"/>
      <c r="C53" s="246"/>
      <c r="D53" s="246"/>
      <c r="E53" s="246"/>
      <c r="F53" s="246"/>
      <c r="G53" s="312" t="s">
        <v>525</v>
      </c>
      <c r="H53" s="313"/>
      <c r="I53" s="321">
        <v>701594</v>
      </c>
      <c r="J53" s="322">
        <v>291118</v>
      </c>
      <c r="K53" s="323">
        <v>71.7</v>
      </c>
      <c r="L53" s="324">
        <v>316331</v>
      </c>
      <c r="M53" s="325">
        <v>38.6</v>
      </c>
      <c r="N53" s="326">
        <v>33.1</v>
      </c>
    </row>
    <row r="54" spans="1:14" x14ac:dyDescent="0.15">
      <c r="A54" s="250"/>
      <c r="B54" s="246"/>
      <c r="C54" s="246"/>
      <c r="D54" s="246"/>
      <c r="E54" s="246"/>
      <c r="F54" s="246"/>
      <c r="G54" s="327"/>
      <c r="H54" s="328" t="s">
        <v>524</v>
      </c>
      <c r="I54" s="329">
        <v>296990</v>
      </c>
      <c r="J54" s="330">
        <v>123232</v>
      </c>
      <c r="K54" s="331">
        <v>7.9</v>
      </c>
      <c r="L54" s="332">
        <v>106387</v>
      </c>
      <c r="M54" s="333">
        <v>22.8</v>
      </c>
      <c r="N54" s="334">
        <v>-14.9</v>
      </c>
    </row>
    <row r="55" spans="1:14" x14ac:dyDescent="0.15">
      <c r="A55" s="250"/>
      <c r="B55" s="246"/>
      <c r="C55" s="246"/>
      <c r="D55" s="246"/>
      <c r="E55" s="246"/>
      <c r="F55" s="246"/>
      <c r="G55" s="312" t="s">
        <v>526</v>
      </c>
      <c r="H55" s="313"/>
      <c r="I55" s="321">
        <v>640341</v>
      </c>
      <c r="J55" s="322">
        <v>267366</v>
      </c>
      <c r="K55" s="323">
        <v>-8.1999999999999993</v>
      </c>
      <c r="L55" s="324">
        <v>333013</v>
      </c>
      <c r="M55" s="325">
        <v>5.3</v>
      </c>
      <c r="N55" s="326">
        <v>-13.5</v>
      </c>
    </row>
    <row r="56" spans="1:14" x14ac:dyDescent="0.15">
      <c r="A56" s="250"/>
      <c r="B56" s="246"/>
      <c r="C56" s="246"/>
      <c r="D56" s="246"/>
      <c r="E56" s="246"/>
      <c r="F56" s="246"/>
      <c r="G56" s="327"/>
      <c r="H56" s="328" t="s">
        <v>524</v>
      </c>
      <c r="I56" s="329">
        <v>356560</v>
      </c>
      <c r="J56" s="330">
        <v>148877</v>
      </c>
      <c r="K56" s="331">
        <v>20.8</v>
      </c>
      <c r="L56" s="332">
        <v>126732</v>
      </c>
      <c r="M56" s="333">
        <v>19.100000000000001</v>
      </c>
      <c r="N56" s="334">
        <v>1.7</v>
      </c>
    </row>
    <row r="57" spans="1:14" x14ac:dyDescent="0.15">
      <c r="A57" s="250"/>
      <c r="B57" s="246"/>
      <c r="C57" s="246"/>
      <c r="D57" s="246"/>
      <c r="E57" s="246"/>
      <c r="F57" s="246"/>
      <c r="G57" s="312" t="s">
        <v>527</v>
      </c>
      <c r="H57" s="313"/>
      <c r="I57" s="321">
        <v>495666</v>
      </c>
      <c r="J57" s="322">
        <v>213373</v>
      </c>
      <c r="K57" s="323">
        <v>-20.2</v>
      </c>
      <c r="L57" s="324">
        <v>280458</v>
      </c>
      <c r="M57" s="325">
        <v>-15.8</v>
      </c>
      <c r="N57" s="326">
        <v>-4.4000000000000004</v>
      </c>
    </row>
    <row r="58" spans="1:14" x14ac:dyDescent="0.15">
      <c r="A58" s="250"/>
      <c r="B58" s="246"/>
      <c r="C58" s="246"/>
      <c r="D58" s="246"/>
      <c r="E58" s="246"/>
      <c r="F58" s="246"/>
      <c r="G58" s="327"/>
      <c r="H58" s="328" t="s">
        <v>524</v>
      </c>
      <c r="I58" s="329">
        <v>302953</v>
      </c>
      <c r="J58" s="330">
        <v>130415</v>
      </c>
      <c r="K58" s="331">
        <v>-12.4</v>
      </c>
      <c r="L58" s="332">
        <v>127286</v>
      </c>
      <c r="M58" s="333">
        <v>0.4</v>
      </c>
      <c r="N58" s="334">
        <v>-12.8</v>
      </c>
    </row>
    <row r="59" spans="1:14" x14ac:dyDescent="0.15">
      <c r="A59" s="250"/>
      <c r="B59" s="246"/>
      <c r="C59" s="246"/>
      <c r="D59" s="246"/>
      <c r="E59" s="246"/>
      <c r="F59" s="246"/>
      <c r="G59" s="312" t="s">
        <v>528</v>
      </c>
      <c r="H59" s="313"/>
      <c r="I59" s="321">
        <v>975286</v>
      </c>
      <c r="J59" s="322">
        <v>423669</v>
      </c>
      <c r="K59" s="323">
        <v>98.6</v>
      </c>
      <c r="L59" s="324">
        <v>291945</v>
      </c>
      <c r="M59" s="325">
        <v>4.0999999999999996</v>
      </c>
      <c r="N59" s="326">
        <v>94.5</v>
      </c>
    </row>
    <row r="60" spans="1:14" x14ac:dyDescent="0.15">
      <c r="A60" s="250"/>
      <c r="B60" s="246"/>
      <c r="C60" s="246"/>
      <c r="D60" s="246"/>
      <c r="E60" s="246"/>
      <c r="F60" s="246"/>
      <c r="G60" s="327"/>
      <c r="H60" s="328" t="s">
        <v>524</v>
      </c>
      <c r="I60" s="335">
        <v>796214</v>
      </c>
      <c r="J60" s="330">
        <v>345879</v>
      </c>
      <c r="K60" s="331">
        <v>165.2</v>
      </c>
      <c r="L60" s="332">
        <v>127651</v>
      </c>
      <c r="M60" s="333">
        <v>0.3</v>
      </c>
      <c r="N60" s="334">
        <v>164.9</v>
      </c>
    </row>
    <row r="61" spans="1:14" x14ac:dyDescent="0.15">
      <c r="A61" s="250"/>
      <c r="B61" s="246"/>
      <c r="C61" s="246"/>
      <c r="D61" s="246"/>
      <c r="E61" s="246"/>
      <c r="F61" s="246"/>
      <c r="G61" s="312" t="s">
        <v>529</v>
      </c>
      <c r="H61" s="336"/>
      <c r="I61" s="337">
        <v>645629</v>
      </c>
      <c r="J61" s="338">
        <v>273018</v>
      </c>
      <c r="K61" s="339">
        <v>31.8</v>
      </c>
      <c r="L61" s="340">
        <v>290010</v>
      </c>
      <c r="M61" s="341">
        <v>7.6</v>
      </c>
      <c r="N61" s="326">
        <v>24.2</v>
      </c>
    </row>
    <row r="62" spans="1:14" x14ac:dyDescent="0.15">
      <c r="A62" s="250"/>
      <c r="B62" s="246"/>
      <c r="C62" s="246"/>
      <c r="D62" s="246"/>
      <c r="E62" s="246"/>
      <c r="F62" s="246"/>
      <c r="G62" s="327"/>
      <c r="H62" s="328" t="s">
        <v>524</v>
      </c>
      <c r="I62" s="329">
        <v>406468</v>
      </c>
      <c r="J62" s="330">
        <v>172516</v>
      </c>
      <c r="K62" s="331">
        <v>37.799999999999997</v>
      </c>
      <c r="L62" s="332">
        <v>114933</v>
      </c>
      <c r="M62" s="333">
        <v>4.4000000000000004</v>
      </c>
      <c r="N62" s="334">
        <v>33.4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5" zoomScaleNormal="100" zoomScaleSheetLayoutView="100" workbookViewId="0">
      <selection activeCell="K46" sqref="K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59.51</v>
      </c>
      <c r="G47" s="12">
        <v>64.8</v>
      </c>
      <c r="H47" s="12">
        <v>73.33</v>
      </c>
      <c r="I47" s="12">
        <v>71.739999999999995</v>
      </c>
      <c r="J47" s="13">
        <v>73.540000000000006</v>
      </c>
    </row>
    <row r="48" spans="2:10" ht="57.75" customHeight="1" x14ac:dyDescent="0.15">
      <c r="B48" s="14"/>
      <c r="C48" s="1174" t="s">
        <v>4</v>
      </c>
      <c r="D48" s="1174"/>
      <c r="E48" s="1175"/>
      <c r="F48" s="15">
        <v>13.84</v>
      </c>
      <c r="G48" s="16">
        <v>14.04</v>
      </c>
      <c r="H48" s="16">
        <v>10.11</v>
      </c>
      <c r="I48" s="16">
        <v>11.4</v>
      </c>
      <c r="J48" s="17">
        <v>13.82</v>
      </c>
    </row>
    <row r="49" spans="2:10" ht="57.75" customHeight="1" thickBot="1" x14ac:dyDescent="0.2">
      <c r="B49" s="18"/>
      <c r="C49" s="1176" t="s">
        <v>5</v>
      </c>
      <c r="D49" s="1176"/>
      <c r="E49" s="1177"/>
      <c r="F49" s="19">
        <v>4.71</v>
      </c>
      <c r="G49" s="20">
        <v>5.9</v>
      </c>
      <c r="H49" s="20">
        <v>1.36</v>
      </c>
      <c r="I49" s="20">
        <v>1.85</v>
      </c>
      <c r="J49" s="21">
        <v>2.4900000000000002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2018-04-20T01:54:12Z</cp:lastPrinted>
  <dcterms:created xsi:type="dcterms:W3CDTF">2018-01-24T06:32:49Z</dcterms:created>
  <dcterms:modified xsi:type="dcterms:W3CDTF">2018-05-17T09:02:00Z</dcterms:modified>
  <cp:category/>
</cp:coreProperties>
</file>