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1年度\03 普通会計決算統計（H30）\06 平成30年度財政状況資料集\04 県→総務省\02 公表用（Excel）\"/>
    </mc:Choice>
  </mc:AlternateContent>
  <bookViews>
    <workbookView xWindow="0" yWindow="0" windowWidth="2049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<sst xmlns="http://schemas.openxmlformats.org/spreadsheetml/2006/main" count="1144" uniqueCount="596">
  <si>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</si>
  <si>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</si>
  <si>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</si>
  <si>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</si>
  <si>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</si>
  <si>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</si>
  <si>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</si>
  <si>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</si>
  <si>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</si>
  <si>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</si>
  <si>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</si>
  <si>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</si>
  <si>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</si>
  <si>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</si>
  <si>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</si>
  <si>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</si>
  <si>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</si>
  <si>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</si>
  <si>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</si>
  <si>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</si>
  <si>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</si>
  <si>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</si>
  <si>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</si>
  <si>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</si>
  <si>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</si>
  <si>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</si>
  <si>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</si>
  <si>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</si>
  <si>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</si>
  <si>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</si>
  <si>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</si>
  <si>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</si>
  <si>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</si>
  <si>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</si>
  <si>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</si>
  <si>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</si>
  <si>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</si>
  <si>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</si>
  <si>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</si>
  <si>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</si>
  <si>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</si>
  <si>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</si>
  <si>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</si>
  <si>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</si>
  <si>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</si>
  <si>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</si>
  <si>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</si>
  <si>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</si>
  <si>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</si>
  <si>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</si>
  <si>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</si>
  <si>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</si>
  <si>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</si>
  <si>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</si>
  <si>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</si>
  <si>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</si>
  <si>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</si>
  <si>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</si>
  <si>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</si>
  <si>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</si>
  <si>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</si>
  <si>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</si>
  <si>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</si>
  <si>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</si>
  <si>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</si>
  <si>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</si>
  <si>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</si>
  <si>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</si>
  <si>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</si>
  <si>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</si>
  <si>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</si>
  <si>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</si>
  <si>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</si>
  <si>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</si>
  <si>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</si>
  <si>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</si>
  <si>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</si>
  <si>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</si>
  <si>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</si>
  <si>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</si>
  <si>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</si>
  <si>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</si>
  <si>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</si>
  <si>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</si>
  <si>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</si>
  <si>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</si>
  <si>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</si>
  <si>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</si>
  <si>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</si>
  <si>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</si>
  <si>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</si>
  <si>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</si>
  <si>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</si>
  <si>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</si>
  <si>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</si>
  <si>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</si>
  <si>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</si>
  <si>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水上村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</si>
  <si>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</si>
  <si>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</si>
  <si>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</si>
  <si>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</si>
  <si>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</si>
  <si>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</si>
  <si>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</si>
  <si>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</si>
  <si>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</si>
  <si>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</si>
  <si>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</si>
  <si>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</si>
  <si>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</si>
  <si>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</si>
  <si>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</si>
  <si>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</si>
  <si>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</si>
  <si>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</si>
  <si>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</si>
  <si>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</si>
  <si>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</si>
  <si>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</si>
  <si>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</si>
  <si>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</si>
  <si>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</si>
  <si>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</si>
  <si>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</si>
  <si>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</si>
  <si>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</si>
  <si>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</si>
  <si>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</si>
  <si>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</si>
  <si>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</si>
  <si>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</si>
  <si>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</si>
  <si>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</si>
  <si>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</si>
  <si>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</si>
  <si>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</si>
  <si>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</si>
  <si>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</si>
  <si>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</si>
  <si>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</si>
  <si>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</si>
  <si>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</si>
  <si>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</si>
  <si>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</si>
  <si>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</si>
  <si>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</si>
  <si>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</si>
  <si>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</si>
  <si>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4"/>
  </si>
  <si>
    <t>うち日本人(％)</t>
    <phoneticPr fontId="5"/>
  </si>
  <si>
    <t>-1.7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</si>
  <si>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</si>
  <si>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</si>
  <si>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</si>
  <si>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</si>
  <si>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</si>
  <si>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</si>
  <si>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</si>
  <si>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</si>
  <si>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</si>
  <si>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</si>
  <si>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</si>
  <si>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</si>
  <si>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</si>
  <si>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</si>
  <si>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</si>
  <si>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</si>
  <si>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</si>
  <si>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</si>
  <si>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</si>
  <si>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</si>
  <si>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</si>
  <si>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</si>
  <si>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</si>
  <si>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</si>
  <si>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</si>
  <si>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</si>
  <si>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</si>
  <si>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</si>
  <si>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</si>
  <si>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</si>
  <si>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</si>
  <si>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</si>
  <si>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</si>
  <si>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</si>
  <si>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</si>
  <si>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</si>
  <si>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</si>
  <si>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</si>
  <si>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</si>
  <si>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</si>
  <si>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</si>
  <si>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</si>
  <si>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</si>
  <si>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</si>
  <si>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</si>
  <si>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</si>
  <si>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</si>
  <si>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</si>
  <si>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</si>
  <si>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</si>
  <si>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</si>
  <si>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</si>
  <si>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</si>
  <si>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</si>
  <si>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</si>
  <si>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</si>
  <si>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</si>
  <si>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</si>
  <si>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</si>
  <si>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熊本県水上村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</si>
  <si>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</si>
  <si>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</si>
  <si>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</si>
  <si>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</si>
  <si>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</si>
  <si>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</si>
  <si>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</si>
  <si>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</si>
  <si>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</si>
  <si>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</si>
  <si>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</si>
  <si>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</si>
  <si>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</si>
  <si>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</si>
  <si>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</si>
  <si>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</si>
  <si>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</si>
  <si>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</si>
  <si>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</si>
  <si>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</si>
  <si>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</si>
  <si>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</si>
  <si>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</si>
  <si>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</si>
  <si>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</si>
  <si>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</si>
  <si>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</si>
  <si>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</si>
  <si>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</si>
  <si>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</si>
  <si>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</si>
  <si>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</si>
  <si>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</si>
  <si>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</si>
  <si>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</si>
  <si>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</si>
  <si>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</si>
  <si>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</si>
  <si>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</si>
  <si>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</si>
  <si>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</si>
  <si>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</si>
  <si>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</si>
  <si>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</si>
  <si>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</si>
  <si>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</si>
  <si>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</si>
  <si>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</si>
  <si>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</si>
  <si>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</si>
  <si>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</si>
  <si>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</si>
  <si>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</si>
  <si>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</si>
  <si>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</si>
  <si>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</si>
  <si>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</si>
  <si>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</si>
  <si>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</si>
  <si>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</si>
  <si>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</si>
  <si>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</si>
  <si>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</si>
  <si>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</si>
  <si>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</si>
  <si>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</si>
  <si>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</si>
  <si>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</si>
  <si>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</si>
  <si>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</si>
  <si>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</si>
  <si>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</si>
  <si>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</si>
  <si>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</si>
  <si>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</si>
  <si>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</si>
  <si>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</si>
  <si>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</si>
  <si>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</si>
  <si>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</si>
  <si>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</si>
  <si>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</si>
  <si>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</si>
  <si>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</si>
  <si>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</si>
  <si>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</si>
  <si>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</si>
  <si>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</si>
  <si>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</si>
  <si>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</si>
  <si>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</si>
  <si>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</si>
  <si>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</si>
  <si>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</si>
  <si>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</si>
  <si>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</si>
  <si>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</si>
  <si>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</si>
  <si>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</si>
  <si>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</si>
  <si>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</si>
  <si>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</si>
  <si>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</si>
  <si>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</si>
  <si>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</si>
  <si>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</si>
  <si>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</si>
  <si>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</si>
  <si>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</si>
  <si>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</si>
  <si>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</si>
  <si>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</si>
  <si>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</si>
  <si>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</si>
  <si>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</si>
  <si>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</si>
  <si>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</si>
  <si>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</si>
  <si>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</si>
  <si>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</si>
  <si>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</si>
  <si>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</si>
  <si>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</si>
  <si>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</si>
  <si>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</si>
  <si>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</si>
  <si>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</si>
  <si>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</si>
  <si>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</si>
  <si>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</si>
  <si>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</si>
  <si>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</si>
  <si>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</si>
  <si>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</si>
  <si>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</si>
  <si>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</si>
  <si>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</si>
  <si>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</si>
  <si>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</si>
  <si>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</si>
  <si>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</si>
  <si>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</si>
  <si>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</si>
  <si>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</si>
  <si>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</si>
  <si>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</si>
  <si>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</si>
  <si>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</si>
  <si>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</si>
  <si>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</si>
  <si>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</si>
  <si>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熊本県水上村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</si>
  <si>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</si>
  <si>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</si>
  <si>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</si>
  <si>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</si>
  <si>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</si>
  <si>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</si>
  <si>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</si>
  <si>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</si>
  <si>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</si>
  <si>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</si>
  <si>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</si>
  <si>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</si>
  <si>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</si>
  <si>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</si>
  <si>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</si>
  <si>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</si>
  <si>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</si>
  <si>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</si>
  <si>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</si>
  <si>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</si>
  <si>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</si>
  <si>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</si>
  <si>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</si>
  <si>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</si>
  <si>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</si>
  <si>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</si>
  <si>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</si>
  <si>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</si>
  <si>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</si>
  <si>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</si>
  <si>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</si>
  <si>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</si>
  <si>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</si>
  <si>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</si>
  <si>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国民健康保険事業（直診勘定）</t>
    <phoneticPr fontId="5"/>
  </si>
  <si>
    <t>介護保険事業</t>
    <phoneticPr fontId="5"/>
  </si>
  <si>
    <t>後期高齢者医療事業</t>
    <phoneticPr fontId="5"/>
  </si>
  <si>
    <t>簡易水道事業特別会計</t>
    <phoneticPr fontId="5"/>
  </si>
  <si>
    <t>法非適用企業</t>
    <phoneticPr fontId="5"/>
  </si>
  <si>
    <t>下水道事業特別会計</t>
    <phoneticPr fontId="5"/>
  </si>
  <si>
    <t>法非適用企業</t>
    <phoneticPr fontId="5"/>
  </si>
  <si>
    <t>農業集落排水事業特別会計</t>
    <phoneticPr fontId="5"/>
  </si>
  <si>
    <t>林業集落排水事業特別会計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</si>
  <si>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</si>
  <si>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</si>
  <si>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</si>
  <si>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</si>
  <si>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</si>
  <si>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</si>
  <si>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</si>
  <si>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</si>
  <si>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</si>
  <si>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</si>
  <si>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</si>
  <si>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</si>
  <si>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</si>
  <si>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</si>
  <si>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</si>
  <si>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</si>
  <si>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</si>
  <si>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</si>
  <si>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</si>
  <si>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</si>
  <si>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</si>
  <si>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</si>
  <si>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</si>
  <si>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</si>
  <si>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</si>
  <si>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</si>
  <si>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</si>
  <si>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</si>
  <si>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</si>
  <si>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</si>
  <si>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</si>
  <si>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</si>
  <si>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</si>
  <si>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</si>
  <si>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</si>
  <si>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</si>
  <si>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</si>
  <si>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</si>
  <si>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</si>
  <si>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</si>
  <si>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</si>
  <si>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</si>
  <si>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</si>
  <si>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</si>
  <si>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</si>
  <si>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</si>
  <si>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</si>
  <si>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</si>
  <si>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</si>
  <si>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</si>
  <si>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</si>
  <si>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</si>
  <si>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</si>
  <si>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</si>
  <si>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</si>
  <si>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</si>
  <si>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</si>
  <si>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</si>
  <si>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</si>
  <si>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</si>
  <si>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</si>
  <si>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</si>
  <si>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林業集落排水事業特別会計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</si>
  <si>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</si>
  <si>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</si>
  <si>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</si>
  <si>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</si>
  <si>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</si>
  <si>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</si>
  <si>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</si>
  <si>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</si>
  <si>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</si>
  <si>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</si>
  <si>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</si>
  <si>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</si>
  <si>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</si>
  <si>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</si>
  <si>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</si>
  <si>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</si>
  <si>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</si>
  <si>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</si>
  <si>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</si>
  <si>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</si>
  <si>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</si>
  <si>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</si>
  <si>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</si>
  <si>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</si>
  <si>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</si>
  <si>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</si>
  <si>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</si>
  <si>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</si>
  <si>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</si>
  <si>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</si>
  <si>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</si>
  <si>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</si>
  <si>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</si>
  <si>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</si>
  <si>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</si>
  <si>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</si>
  <si>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</si>
  <si>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</si>
  <si>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</si>
  <si>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</si>
  <si>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</si>
  <si>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</si>
  <si>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</si>
  <si>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</si>
  <si>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</si>
  <si>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</si>
  <si>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</si>
  <si>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</si>
  <si>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</si>
  <si>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</si>
  <si>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</si>
  <si>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</si>
  <si>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</si>
  <si>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</si>
  <si>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</si>
  <si>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</si>
  <si>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</si>
  <si>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</si>
  <si>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</si>
  <si>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</si>
  <si>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</si>
  <si>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</si>
  <si>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</si>
  <si>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</si>
  <si>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</si>
  <si>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</si>
  <si>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</si>
  <si>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</si>
  <si>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</si>
  <si>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</si>
  <si>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</si>
  <si>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</si>
  <si>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</si>
  <si>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</si>
  <si>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</si>
  <si>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</si>
  <si>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</si>
  <si>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</si>
  <si>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</si>
  <si>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</si>
  <si>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</si>
  <si>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</si>
  <si>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</si>
  <si>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</si>
  <si>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</si>
  <si>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</si>
  <si>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</si>
  <si>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</si>
  <si>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</si>
  <si>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23.77</t>
  </si>
  <si>
    <t>▲ 4.44</t>
  </si>
  <si>
    <t>一般会計</t>
  </si>
  <si>
    <t>国民健康保険事業（事業勘定）</t>
  </si>
  <si>
    <t>介護保険事業</t>
  </si>
  <si>
    <t>簡易水道事業特別会計</t>
  </si>
  <si>
    <t>下水道事業特別会計</t>
  </si>
  <si>
    <t>農業集落排水事業特別会計</t>
  </si>
  <si>
    <t>林業集落排水事業特別会計</t>
  </si>
  <si>
    <t>後期高齢者医療事業</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</si>
  <si>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</si>
  <si>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</si>
  <si>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</si>
  <si>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</si>
  <si>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</si>
  <si>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</si>
  <si>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</si>
  <si>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</si>
  <si>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</si>
  <si>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</si>
  <si>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球磨郡公立多良木病院企業団</t>
    <phoneticPr fontId="18"/>
  </si>
  <si>
    <t>上球磨消防組合</t>
    <phoneticPr fontId="18"/>
  </si>
  <si>
    <t>人吉球磨広域行政組合（一般会計）</t>
    <phoneticPr fontId="18"/>
  </si>
  <si>
    <t>人吉球磨広域行政組合（人吉球磨ふるさと市町村圏特別会計）</t>
    <phoneticPr fontId="18"/>
  </si>
  <si>
    <t>人吉球磨広域行政組合（特別養護老人ホーム特別会計）</t>
    <phoneticPr fontId="18"/>
  </si>
  <si>
    <t>熊本県後期高齢者医療広域連合（一般会計）</t>
    <phoneticPr fontId="18"/>
  </si>
  <si>
    <t>熊本県後期高齢者医療広域連合（後期高齢者医療特別会計）</t>
    <phoneticPr fontId="18"/>
  </si>
  <si>
    <t>熊本県市町村総合事務組合</t>
    <phoneticPr fontId="18"/>
  </si>
  <si>
    <t>株式会社　みずかみ</t>
    <phoneticPr fontId="18"/>
  </si>
  <si>
    <t>くま川鉄道株式会社</t>
    <phoneticPr fontId="18"/>
  </si>
  <si>
    <t>-</t>
    <phoneticPr fontId="2"/>
  </si>
  <si>
    <t>地域公共交通対策基金</t>
    <phoneticPr fontId="18"/>
  </si>
  <si>
    <t>こども育成支援基金</t>
    <phoneticPr fontId="18"/>
  </si>
  <si>
    <t>いきいき人づくり基金</t>
    <phoneticPr fontId="18"/>
  </si>
  <si>
    <t>ふるさと創生基金</t>
    <phoneticPr fontId="18"/>
  </si>
  <si>
    <t>古川地域開発基金</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</si>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</sst>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EDA6-4F9D-9019-D472D6DDC5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267366</c:v>
                </c:pt>
                <c:pt idx="1">
                  <c:v>213373</c:v>
                </c:pt>
                <c:pt idx="2">
                  <c:v>423669</c:v>
                </c:pt>
                <c:pt idx="3">
                  <c:v>479090</c:v>
                </c:pt>
                <c:pt idx="4">
                  <c:v>301857</c:v>
                </c:pt>
              </c:numCache>
            </c:numRef>
          </c:val>
          <c:smooth val="0"/>
          <c:extLst>
            <c:ext xmlns:c16="http://schemas.microsoft.com/office/drawing/2014/chart" uri="{C3380CC4-5D6E-409C-BE32-E72D297353CC}">
              <c16:uniqueId val="{00000001-EDA6-4F9D-9019-D472D6DDC5C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10.11</c:v>
                </c:pt>
                <c:pt idx="1">
                  <c:v>11.4</c:v>
                </c:pt>
                <c:pt idx="2">
                  <c:v>13.82</c:v>
                </c:pt>
                <c:pt idx="3">
                  <c:v>20.46</c:v>
                </c:pt>
                <c:pt idx="4">
                  <c:v>16.18</c:v>
                </c:pt>
              </c:numCache>
            </c:numRef>
          </c:val>
          <c:extLst>
            <c:ext xmlns:c16="http://schemas.microsoft.com/office/drawing/2014/chart" uri="{C3380CC4-5D6E-409C-BE32-E72D297353CC}">
              <c16:uniqueId val="{00000000-A834-4C29-B0E6-179A14644AF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73.33</c:v>
                </c:pt>
                <c:pt idx="1">
                  <c:v>71.739999999999995</c:v>
                </c:pt>
                <c:pt idx="2">
                  <c:v>73.540000000000006</c:v>
                </c:pt>
                <c:pt idx="3">
                  <c:v>47.05</c:v>
                </c:pt>
                <c:pt idx="4">
                  <c:v>48.33</c:v>
                </c:pt>
              </c:numCache>
            </c:numRef>
          </c:val>
          <c:extLst>
            <c:ext xmlns:c16="http://schemas.microsoft.com/office/drawing/2014/chart" uri="{C3380CC4-5D6E-409C-BE32-E72D297353CC}">
              <c16:uniqueId val="{00000001-A834-4C29-B0E6-179A14644AF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1.36</c:v>
                </c:pt>
                <c:pt idx="1">
                  <c:v>1.85</c:v>
                </c:pt>
                <c:pt idx="2">
                  <c:v>2.4900000000000002</c:v>
                </c:pt>
                <c:pt idx="3">
                  <c:v>-23.77</c:v>
                </c:pt>
                <c:pt idx="4">
                  <c:v>-4.4400000000000004</c:v>
                </c:pt>
              </c:numCache>
            </c:numRef>
          </c:val>
          <c:smooth val="0"/>
          <c:extLst>
            <c:ext xmlns:c16="http://schemas.microsoft.com/office/drawing/2014/chart" uri="{C3380CC4-5D6E-409C-BE32-E72D297353CC}">
              <c16:uniqueId val="{00000002-A834-4C29-B0E6-179A14644AF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#N/A</c:v>
                </c:pt>
                <c:pt idx="3">
                  <c:v>0</c:v>
                </c:pt>
                <c:pt idx="4">
                  <c:v>#N/A</c:v>
                </c:pt>
                <c:pt idx="5">
                  <c:v>0</c:v>
                </c:pt>
                <c:pt idx="6">
                  <c:v>#N/A</c:v>
                </c:pt>
                <c:pt idx="7">
                  <c:v>0.01</c:v>
                </c:pt>
                <c:pt idx="8">
                  <c:v>#N/A</c:v>
                </c:pt>
                <c:pt idx="9">
                  <c:v>0.02</c:v>
                </c:pt>
              </c:numCache>
            </c:numRef>
          </c:val>
          <c:extLst>
            <c:ext xmlns:c16="http://schemas.microsoft.com/office/drawing/2014/chart" uri="{C3380CC4-5D6E-409C-BE32-E72D297353CC}">
              <c16:uniqueId val="{00000000-647E-46F6-9FAB-E507BC814B9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7E-46F6-9FAB-E507BC814B9E}"/>
            </c:ext>
          </c:extLst>
        </c:ser>
        <c:ser>
          <c:idx val="2"/>
          <c:order val="2"/>
          <c:tx>
            <c:strRef>
              <c:f>データシート!$A$29</c:f>
              <c:strCache>
                <c:ptCount val="1"/>
                <c:pt idx="0">
                  <c:v>後期高齢者医療事業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0.05</c:v>
                </c:pt>
                <c:pt idx="2">
                  <c:v>#N/A</c:v>
                </c:pt>
                <c:pt idx="3">
                  <c:v>0.06</c:v>
                </c:pt>
                <c:pt idx="4">
                  <c:v>#N/A</c:v>
                </c:pt>
                <c:pt idx="5">
                  <c:v>0.05</c:v>
                </c:pt>
                <c:pt idx="6">
                  <c:v>#N/A</c:v>
                </c:pt>
                <c:pt idx="7">
                  <c:v>0.05</c:v>
                </c:pt>
                <c:pt idx="8">
                  <c:v>#N/A</c:v>
                </c:pt>
                <c:pt idx="9">
                  <c:v>0.06</c:v>
                </c:pt>
              </c:numCache>
            </c:numRef>
          </c:val>
          <c:extLst>
            <c:ext xmlns:c16="http://schemas.microsoft.com/office/drawing/2014/chart" uri="{C3380CC4-5D6E-409C-BE32-E72D297353CC}">
              <c16:uniqueId val="{00000002-647E-46F6-9FAB-E507BC814B9E}"/>
            </c:ext>
          </c:extLst>
        </c:ser>
        <c:ser>
          <c:idx val="3"/>
          <c:order val="3"/>
          <c:tx>
            <c:strRef>
              <c:f>データシート!$A$30</c:f>
              <c:strCache>
                <c:ptCount val="1"/>
                <c:pt idx="0">
                  <c:v>林業集落排水事業特別会計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0.05</c:v>
                </c:pt>
                <c:pt idx="4">
                  <c:v>#N/A</c:v>
                </c:pt>
                <c:pt idx="5">
                  <c:v>0.06</c:v>
                </c:pt>
                <c:pt idx="6">
                  <c:v>#N/A</c:v>
                </c:pt>
                <c:pt idx="7">
                  <c:v>0.06</c:v>
                </c:pt>
                <c:pt idx="8">
                  <c:v>#N/A</c:v>
                </c:pt>
                <c:pt idx="9">
                  <c:v>7.0000000000000007E-2</c:v>
                </c:pt>
              </c:numCache>
            </c:numRef>
          </c:val>
          <c:extLst>
            <c:ext xmlns:c16="http://schemas.microsoft.com/office/drawing/2014/chart" uri="{C3380CC4-5D6E-409C-BE32-E72D297353CC}">
              <c16:uniqueId val="{00000003-647E-46F6-9FAB-E507BC814B9E}"/>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0.05</c:v>
                </c:pt>
                <c:pt idx="2">
                  <c:v>#N/A</c:v>
                </c:pt>
                <c:pt idx="3">
                  <c:v>0.15</c:v>
                </c:pt>
                <c:pt idx="4">
                  <c:v>#N/A</c:v>
                </c:pt>
                <c:pt idx="5">
                  <c:v>0.16</c:v>
                </c:pt>
                <c:pt idx="6">
                  <c:v>#N/A</c:v>
                </c:pt>
                <c:pt idx="7">
                  <c:v>0.13</c:v>
                </c:pt>
                <c:pt idx="8">
                  <c:v>#N/A</c:v>
                </c:pt>
                <c:pt idx="9">
                  <c:v>0.14000000000000001</c:v>
                </c:pt>
              </c:numCache>
            </c:numRef>
          </c:val>
          <c:extLst>
            <c:ext xmlns:c16="http://schemas.microsoft.com/office/drawing/2014/chart" uri="{C3380CC4-5D6E-409C-BE32-E72D297353CC}">
              <c16:uniqueId val="{00000004-647E-46F6-9FAB-E507BC814B9E}"/>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0.08</c:v>
                </c:pt>
                <c:pt idx="2">
                  <c:v>#N/A</c:v>
                </c:pt>
                <c:pt idx="3">
                  <c:v>0.09</c:v>
                </c:pt>
                <c:pt idx="4">
                  <c:v>#N/A</c:v>
                </c:pt>
                <c:pt idx="5">
                  <c:v>0.27</c:v>
                </c:pt>
                <c:pt idx="6">
                  <c:v>#N/A</c:v>
                </c:pt>
                <c:pt idx="7">
                  <c:v>0.11</c:v>
                </c:pt>
                <c:pt idx="8">
                  <c:v>#N/A</c:v>
                </c:pt>
                <c:pt idx="9">
                  <c:v>0.15</c:v>
                </c:pt>
              </c:numCache>
            </c:numRef>
          </c:val>
          <c:extLst>
            <c:ext xmlns:c16="http://schemas.microsoft.com/office/drawing/2014/chart" uri="{C3380CC4-5D6E-409C-BE32-E72D297353CC}">
              <c16:uniqueId val="{00000005-647E-46F6-9FAB-E507BC814B9E}"/>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0.27</c:v>
                </c:pt>
                <c:pt idx="2">
                  <c:v>#N/A</c:v>
                </c:pt>
                <c:pt idx="3">
                  <c:v>0.32</c:v>
                </c:pt>
                <c:pt idx="4">
                  <c:v>#N/A</c:v>
                </c:pt>
                <c:pt idx="5">
                  <c:v>0.27</c:v>
                </c:pt>
                <c:pt idx="6">
                  <c:v>#N/A</c:v>
                </c:pt>
                <c:pt idx="7">
                  <c:v>0.28999999999999998</c:v>
                </c:pt>
                <c:pt idx="8">
                  <c:v>#N/A</c:v>
                </c:pt>
                <c:pt idx="9">
                  <c:v>0.35</c:v>
                </c:pt>
              </c:numCache>
            </c:numRef>
          </c:val>
          <c:extLst>
            <c:ext xmlns:c16="http://schemas.microsoft.com/office/drawing/2014/chart" uri="{C3380CC4-5D6E-409C-BE32-E72D297353CC}">
              <c16:uniqueId val="{00000006-647E-46F6-9FAB-E507BC814B9E}"/>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1.53</c:v>
                </c:pt>
                <c:pt idx="2">
                  <c:v>#N/A</c:v>
                </c:pt>
                <c:pt idx="3">
                  <c:v>2.2200000000000002</c:v>
                </c:pt>
                <c:pt idx="4">
                  <c:v>#N/A</c:v>
                </c:pt>
                <c:pt idx="5">
                  <c:v>0.75</c:v>
                </c:pt>
                <c:pt idx="6">
                  <c:v>#N/A</c:v>
                </c:pt>
                <c:pt idx="7">
                  <c:v>1.1599999999999999</c:v>
                </c:pt>
                <c:pt idx="8">
                  <c:v>#N/A</c:v>
                </c:pt>
                <c:pt idx="9">
                  <c:v>1.35</c:v>
                </c:pt>
              </c:numCache>
            </c:numRef>
          </c:val>
          <c:extLst>
            <c:ext xmlns:c16="http://schemas.microsoft.com/office/drawing/2014/chart" uri="{C3380CC4-5D6E-409C-BE32-E72D297353CC}">
              <c16:uniqueId val="{00000007-647E-46F6-9FAB-E507BC814B9E}"/>
            </c:ext>
          </c:extLst>
        </c:ser>
        <c:ser>
          <c:idx val="8"/>
          <c:order val="8"/>
          <c:tx>
            <c:strRef>
              <c:f>データシート!$A$35</c:f>
              <c:strCache>
                <c:ptCount val="1"/>
                <c:pt idx="0">
                  <c:v>国民健康保険事業（事業勘定）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3.05</c:v>
                </c:pt>
                <c:pt idx="2">
                  <c:v>#N/A</c:v>
                </c:pt>
                <c:pt idx="3">
                  <c:v>2.3199999999999998</c:v>
                </c:pt>
                <c:pt idx="4">
                  <c:v>#N/A</c:v>
                </c:pt>
                <c:pt idx="5">
                  <c:v>2.14</c:v>
                </c:pt>
                <c:pt idx="6">
                  <c:v>#N/A</c:v>
                </c:pt>
                <c:pt idx="7">
                  <c:v>2.77</c:v>
                </c:pt>
                <c:pt idx="8">
                  <c:v>#N/A</c:v>
                </c:pt>
                <c:pt idx="9">
                  <c:v>3.06</c:v>
                </c:pt>
              </c:numCache>
            </c:numRef>
          </c:val>
          <c:extLst>
            <c:ext xmlns:c16="http://schemas.microsoft.com/office/drawing/2014/chart" uri="{C3380CC4-5D6E-409C-BE32-E72D297353CC}">
              <c16:uniqueId val="{00000008-647E-46F6-9FAB-E507BC814B9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10.11</c:v>
                </c:pt>
                <c:pt idx="2">
                  <c:v>#N/A</c:v>
                </c:pt>
                <c:pt idx="3">
                  <c:v>11.39</c:v>
                </c:pt>
                <c:pt idx="4">
                  <c:v>#N/A</c:v>
                </c:pt>
                <c:pt idx="5">
                  <c:v>13.82</c:v>
                </c:pt>
                <c:pt idx="6">
                  <c:v>#N/A</c:v>
                </c:pt>
                <c:pt idx="7">
                  <c:v>20.46</c:v>
                </c:pt>
                <c:pt idx="8">
                  <c:v>#N/A</c:v>
                </c:pt>
                <c:pt idx="9">
                  <c:v>16.18</c:v>
                </c:pt>
              </c:numCache>
            </c:numRef>
          </c:val>
          <c:extLst>
            <c:ext xmlns:c16="http://schemas.microsoft.com/office/drawing/2014/chart" uri="{C3380CC4-5D6E-409C-BE32-E72D297353CC}">
              <c16:uniqueId val="{00000009-647E-46F6-9FAB-E507BC814B9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308</c:v>
                </c:pt>
                <c:pt idx="5">
                  <c:v>284</c:v>
                </c:pt>
                <c:pt idx="8">
                  <c:v>272</c:v>
                </c:pt>
                <c:pt idx="11">
                  <c:v>263</c:v>
                </c:pt>
                <c:pt idx="14">
                  <c:v>264</c:v>
                </c:pt>
              </c:numCache>
            </c:numRef>
          </c:val>
          <c:extLst>
            <c:ext xmlns:c16="http://schemas.microsoft.com/office/drawing/2014/chart" uri="{C3380CC4-5D6E-409C-BE32-E72D297353CC}">
              <c16:uniqueId val="{00000000-DC78-40BA-A556-5107E52680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C78-40BA-A556-5107E52680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C78-40BA-A556-5107E52680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17</c:v>
                </c:pt>
                <c:pt idx="3">
                  <c:v>16</c:v>
                </c:pt>
                <c:pt idx="6">
                  <c:v>14</c:v>
                </c:pt>
                <c:pt idx="9">
                  <c:v>15</c:v>
                </c:pt>
                <c:pt idx="12">
                  <c:v>17</c:v>
                </c:pt>
              </c:numCache>
            </c:numRef>
          </c:val>
          <c:extLst>
            <c:ext xmlns:c16="http://schemas.microsoft.com/office/drawing/2014/chart" uri="{C3380CC4-5D6E-409C-BE32-E72D297353CC}">
              <c16:uniqueId val="{00000003-DC78-40BA-A556-5107E52680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75</c:v>
                </c:pt>
                <c:pt idx="3">
                  <c:v>67</c:v>
                </c:pt>
                <c:pt idx="6">
                  <c:v>63</c:v>
                </c:pt>
                <c:pt idx="9">
                  <c:v>61</c:v>
                </c:pt>
                <c:pt idx="12">
                  <c:v>61</c:v>
                </c:pt>
              </c:numCache>
            </c:numRef>
          </c:val>
          <c:extLst>
            <c:ext xmlns:c16="http://schemas.microsoft.com/office/drawing/2014/chart" uri="{C3380CC4-5D6E-409C-BE32-E72D297353CC}">
              <c16:uniqueId val="{00000004-DC78-40BA-A556-5107E52680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78-40BA-A556-5107E52680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78-40BA-A556-5107E52680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353</c:v>
                </c:pt>
                <c:pt idx="3">
                  <c:v>319</c:v>
                </c:pt>
                <c:pt idx="6">
                  <c:v>303</c:v>
                </c:pt>
                <c:pt idx="9">
                  <c:v>277</c:v>
                </c:pt>
                <c:pt idx="12">
                  <c:v>274</c:v>
                </c:pt>
              </c:numCache>
            </c:numRef>
          </c:val>
          <c:extLst>
            <c:ext xmlns:c16="http://schemas.microsoft.com/office/drawing/2014/chart" uri="{C3380CC4-5D6E-409C-BE32-E72D297353CC}">
              <c16:uniqueId val="{00000007-DC78-40BA-A556-5107E52680B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137</c:v>
                </c:pt>
                <c:pt idx="2">
                  <c:v>#N/A</c:v>
                </c:pt>
                <c:pt idx="3">
                  <c:v>#N/A</c:v>
                </c:pt>
                <c:pt idx="4">
                  <c:v>118</c:v>
                </c:pt>
                <c:pt idx="5">
                  <c:v>#N/A</c:v>
                </c:pt>
                <c:pt idx="6">
                  <c:v>#N/A</c:v>
                </c:pt>
                <c:pt idx="7">
                  <c:v>108</c:v>
                </c:pt>
                <c:pt idx="8">
                  <c:v>#N/A</c:v>
                </c:pt>
                <c:pt idx="9">
                  <c:v>#N/A</c:v>
                </c:pt>
                <c:pt idx="10">
                  <c:v>90</c:v>
                </c:pt>
                <c:pt idx="11">
                  <c:v>#N/A</c:v>
                </c:pt>
                <c:pt idx="12">
                  <c:v>#N/A</c:v>
                </c:pt>
                <c:pt idx="13">
                  <c:v>88</c:v>
                </c:pt>
                <c:pt idx="14">
                  <c:v>#N/A</c:v>
                </c:pt>
              </c:numCache>
            </c:numRef>
          </c:val>
          <c:smooth val="0"/>
          <c:extLst>
            <c:ext xmlns:c16="http://schemas.microsoft.com/office/drawing/2014/chart" uri="{C3380CC4-5D6E-409C-BE32-E72D297353CC}">
              <c16:uniqueId val="{00000008-DC78-40BA-A556-5107E52680B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2372</c:v>
                </c:pt>
                <c:pt idx="5">
                  <c:v>2312</c:v>
                </c:pt>
                <c:pt idx="8">
                  <c:v>3587</c:v>
                </c:pt>
                <c:pt idx="11">
                  <c:v>3050</c:v>
                </c:pt>
                <c:pt idx="14">
                  <c:v>3186</c:v>
                </c:pt>
              </c:numCache>
            </c:numRef>
          </c:val>
          <c:extLst>
            <c:ext xmlns:c16="http://schemas.microsoft.com/office/drawing/2014/chart" uri="{C3380CC4-5D6E-409C-BE32-E72D297353CC}">
              <c16:uniqueId val="{00000000-D944-43F0-A577-80F811E504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c:v>
                </c:pt>
                <c:pt idx="5">
                  <c:v>2</c:v>
                </c:pt>
                <c:pt idx="8">
                  <c:v>0</c:v>
                </c:pt>
                <c:pt idx="11">
                  <c:v>0</c:v>
                </c:pt>
                <c:pt idx="14">
                  <c:v>0</c:v>
                </c:pt>
              </c:numCache>
            </c:numRef>
          </c:val>
          <c:extLst>
            <c:ext xmlns:c16="http://schemas.microsoft.com/office/drawing/2014/chart" uri="{C3380CC4-5D6E-409C-BE32-E72D297353CC}">
              <c16:uniqueId val="{00000001-D944-43F0-A577-80F811E504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3247</c:v>
                </c:pt>
                <c:pt idx="5">
                  <c:v>3471</c:v>
                </c:pt>
                <c:pt idx="8">
                  <c:v>3542</c:v>
                </c:pt>
                <c:pt idx="11">
                  <c:v>3502</c:v>
                </c:pt>
                <c:pt idx="14">
                  <c:v>3446</c:v>
                </c:pt>
              </c:numCache>
            </c:numRef>
          </c:val>
          <c:extLst>
            <c:ext xmlns:c16="http://schemas.microsoft.com/office/drawing/2014/chart" uri="{C3380CC4-5D6E-409C-BE32-E72D297353CC}">
              <c16:uniqueId val="{00000002-D944-43F0-A577-80F811E504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944-43F0-A577-80F811E504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944-43F0-A577-80F811E504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44-43F0-A577-80F811E504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338</c:v>
                </c:pt>
                <c:pt idx="3">
                  <c:v>354</c:v>
                </c:pt>
                <c:pt idx="6">
                  <c:v>445</c:v>
                </c:pt>
                <c:pt idx="9">
                  <c:v>415</c:v>
                </c:pt>
                <c:pt idx="12">
                  <c:v>380</c:v>
                </c:pt>
              </c:numCache>
            </c:numRef>
          </c:val>
          <c:extLst>
            <c:ext xmlns:c16="http://schemas.microsoft.com/office/drawing/2014/chart" uri="{C3380CC4-5D6E-409C-BE32-E72D297353CC}">
              <c16:uniqueId val="{00000006-D944-43F0-A577-80F811E504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58</c:v>
                </c:pt>
                <c:pt idx="3">
                  <c:v>85</c:v>
                </c:pt>
                <c:pt idx="6">
                  <c:v>86</c:v>
                </c:pt>
                <c:pt idx="9">
                  <c:v>78</c:v>
                </c:pt>
                <c:pt idx="12">
                  <c:v>94</c:v>
                </c:pt>
              </c:numCache>
            </c:numRef>
          </c:val>
          <c:extLst>
            <c:ext xmlns:c16="http://schemas.microsoft.com/office/drawing/2014/chart" uri="{C3380CC4-5D6E-409C-BE32-E72D297353CC}">
              <c16:uniqueId val="{00000007-D944-43F0-A577-80F811E504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736</c:v>
                </c:pt>
                <c:pt idx="3">
                  <c:v>680</c:v>
                </c:pt>
                <c:pt idx="6">
                  <c:v>625</c:v>
                </c:pt>
                <c:pt idx="9">
                  <c:v>561</c:v>
                </c:pt>
                <c:pt idx="12">
                  <c:v>496</c:v>
                </c:pt>
              </c:numCache>
            </c:numRef>
          </c:val>
          <c:extLst>
            <c:ext xmlns:c16="http://schemas.microsoft.com/office/drawing/2014/chart" uri="{C3380CC4-5D6E-409C-BE32-E72D297353CC}">
              <c16:uniqueId val="{00000008-D944-43F0-A577-80F811E504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944-43F0-A577-80F811E504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2505</c:v>
                </c:pt>
                <c:pt idx="3">
                  <c:v>2452</c:v>
                </c:pt>
                <c:pt idx="6">
                  <c:v>2993</c:v>
                </c:pt>
                <c:pt idx="9">
                  <c:v>3628</c:v>
                </c:pt>
                <c:pt idx="12">
                  <c:v>3746</c:v>
                </c:pt>
              </c:numCache>
            </c:numRef>
          </c:val>
          <c:extLst>
            <c:ext xmlns:c16="http://schemas.microsoft.com/office/drawing/2014/chart" uri="{C3380CC4-5D6E-409C-BE32-E72D297353CC}">
              <c16:uniqueId val="{0000000A-D944-43F0-A577-80F811E5041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944-43F0-A577-80F811E5041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1329</c:v>
                </c:pt>
                <c:pt idx="1">
                  <c:v>814</c:v>
                </c:pt>
                <c:pt idx="2">
                  <c:v>819</c:v>
                </c:pt>
              </c:numCache>
            </c:numRef>
          </c:val>
          <c:extLst>
            <c:ext xmlns:c16="http://schemas.microsoft.com/office/drawing/2014/chart" uri="{C3380CC4-5D6E-409C-BE32-E72D297353CC}">
              <c16:uniqueId val="{00000000-CD04-4EC1-943A-94D2C49006C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809</c:v>
                </c:pt>
                <c:pt idx="1">
                  <c:v>814</c:v>
                </c:pt>
                <c:pt idx="2">
                  <c:v>669</c:v>
                </c:pt>
              </c:numCache>
            </c:numRef>
          </c:val>
          <c:extLst>
            <c:ext xmlns:c16="http://schemas.microsoft.com/office/drawing/2014/chart" uri="{C3380CC4-5D6E-409C-BE32-E72D297353CC}">
              <c16:uniqueId val="{00000001-CD04-4EC1-943A-94D2C49006C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1195</c:v>
                </c:pt>
                <c:pt idx="1">
                  <c:v>1675</c:v>
                </c:pt>
                <c:pt idx="2">
                  <c:v>1760</c:v>
                </c:pt>
              </c:numCache>
            </c:numRef>
          </c:val>
          <c:extLst>
            <c:ext xmlns:c16="http://schemas.microsoft.com/office/drawing/2014/chart" uri="{C3380CC4-5D6E-409C-BE32-E72D297353CC}">
              <c16:uniqueId val="{00000002-CD04-4EC1-943A-94D2C49006C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熊本県水上村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分子を構成する元利償還金は、償還のピークを経過し毎年度減少している。社会資本整備等大きなインフラ整備は終了しているが、平成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新規発行額を増しており、今後は比率が上昇していくことが見込まれる。また、一部事務組合、公営企業に対する準元利償還金は依然として負担が大きく、特に、整備計画が継続している一部事務組合に対する負担金には今後も注意が必要で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満期一括償還地方債の借入はない。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熊本県水上村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一般会計に係る平成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年度地方債現在高は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3,746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百万円であり、平成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年度に大きく新規発行額を増しており、今後も将来負担額の増加が見込まれる。さらに、一部事務組合、公営企業に対する準元利償還金は依然として負担が大きく、今後もしばらくは減少しない。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一方で、現在の充当可能財源をみると、充当可能基金と基準財政需要額算入見込額の合計額が将来負担額を相殺し、将来負担比率は発生していない。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今後も将来に負担が残らない財政運営に努める。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熊本県水上村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平成３０年度は、減債基金取崩を行っているため、△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本村の財源力指数は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と自主財源が少なく、交付税等の額により財政が大きく左右されることから、不測の災害等に備え、決算状況を踏まえながら積立を行う。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地域公共交通対策基金：地域における最適な公共交通体系を構築することを目的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こども育成支援基金：安心してこどもを生み育てられる村を目指し、妊娠・出産・子育て支援を図ることを目的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いきいき人づくり基金：　明るく活力のある水上村を目指し、人材の育成を図ることを目的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公共交通対策基金はバスの運行補助金等の対策に財源不足が見込まれるため、取崩もおこなっているが、積立も行い３１百万円の増。こども育成支援基金は子育て支援の補助金等で財源不足が見込まれるため、取崩もおこなっているが、積立も行い５２百万円の増。いきいき人づくり基金は人材育成に係る補助金等で財源不足が見込まれるため、取崩もおこなっているが、積立を行い、１２百万円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地域公共交通対策基金、こども育成支援基金、いきいき人づくり基金は今後も事業の財源として取崩を行いながらも、決算状況を踏まえながら積立を行う。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平成３０年度は、取崩は行わず、利子のみ積み立てた。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本村の財源力指数は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と自主財源が少なく、交付税等の額により財政が大きく左右されることから、不測の災害等に備え、決算状況を踏まえながら積立を行う。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平成３０年度は１５０百万取崩を行い、基金利子４百万を積み立て、１４５百万の減となった。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平成２８年度、平成２９年度に大きな事業を地方債を活用して実施していることから、年間償還額の増加が見込まれるため、決算状況を踏まえ積立を行う。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2,221
2,212
190.96
3,370,288
3,053,291
274,075
1,693,477
3,746,039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昨年度から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増となっているが、依然として償却資産の経年償却による減収が続き、また長引く経済情勢の悪化に伴い地元企業に活力が生まれず、地域全体の雇用に冷え込みが見られるなかにおいて、市町村民税・法人税等の地方税を安定的に見込むことは困難であり、自主財源の伸びは当面期待できない状況である。よって、今後上昇するとは考えにくい。</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20320</xdr:rowOff>
    </xdr:from>
    <xdr:to>
      <xdr:col>23</xdr:col>
      <xdr:colOff>133350</xdr:colOff>
      <xdr:row>44</xdr:row>
      <xdr:rowOff>29972</xdr:rowOff>
    </xdr:to>
    <xdr:cxnSp macro="">
      <xdr:nvCxnSpPr>
        <xdr:cNvPr id="66" name="直線コネクタ 65"/>
        <xdr:cNvCxnSpPr/>
      </xdr:nvCxnSpPr>
      <xdr:spPr>
        <a:xfrm flipV="1">
          <a:off x="4114800" y="756412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29972</xdr:rowOff>
    </xdr:from>
    <xdr:to>
      <xdr:col>19</xdr:col>
      <xdr:colOff>133350</xdr:colOff>
      <xdr:row>44</xdr:row>
      <xdr:rowOff>39624</xdr:rowOff>
    </xdr:to>
    <xdr:cxnSp macro="">
      <xdr:nvCxnSpPr>
        <xdr:cNvPr id="69" name="直線コネクタ 68"/>
        <xdr:cNvCxnSpPr/>
      </xdr:nvCxnSpPr>
      <xdr:spPr>
        <a:xfrm flipV="1">
          <a:off x="3225800" y="75737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39624</xdr:rowOff>
    </xdr:from>
    <xdr:to>
      <xdr:col>15</xdr:col>
      <xdr:colOff>82550</xdr:colOff>
      <xdr:row>44</xdr:row>
      <xdr:rowOff>39624</xdr:rowOff>
    </xdr:to>
    <xdr:cxnSp macro="">
      <xdr:nvCxnSpPr>
        <xdr:cNvPr id="72" name="直線コネクタ 71"/>
        <xdr:cNvCxnSpPr/>
      </xdr:nvCxnSpPr>
      <xdr:spPr>
        <a:xfrm>
          <a:off x="2336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39624</xdr:rowOff>
    </xdr:from>
    <xdr:to>
      <xdr:col>11</xdr:col>
      <xdr:colOff>31750</xdr:colOff>
      <xdr:row>44</xdr:row>
      <xdr:rowOff>39624</xdr:rowOff>
    </xdr:to>
    <xdr:cxnSp macro="">
      <xdr:nvCxnSpPr>
        <xdr:cNvPr id="75" name="直線コネクタ 74"/>
        <xdr:cNvCxnSpPr/>
      </xdr:nvCxnSpPr>
      <xdr:spPr>
        <a:xfrm>
          <a:off x="1447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140970</xdr:rowOff>
    </xdr:from>
    <xdr:to>
      <xdr:col>23</xdr:col>
      <xdr:colOff>184150</xdr:colOff>
      <xdr:row>44</xdr:row>
      <xdr:rowOff>71120</xdr:rowOff>
    </xdr:to>
    <xdr:sp macro="" textlink="">
      <xdr:nvSpPr>
        <xdr:cNvPr id="85" name="楕円 84"/>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150622</xdr:rowOff>
    </xdr:from>
    <xdr:to>
      <xdr:col>19</xdr:col>
      <xdr:colOff>184150</xdr:colOff>
      <xdr:row>44</xdr:row>
      <xdr:rowOff>80772</xdr:rowOff>
    </xdr:to>
    <xdr:sp macro="" textlink="">
      <xdr:nvSpPr>
        <xdr:cNvPr id="87" name="楕円 86"/>
        <xdr:cNvSpPr/>
      </xdr:nvSpPr>
      <xdr:spPr>
        <a:xfrm>
          <a:off x="4064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65549</xdr:rowOff>
    </xdr:from>
    <xdr:ext cx="736600" cy="259045"/>
    <xdr:sp macro="" textlink="">
      <xdr:nvSpPr>
        <xdr:cNvPr id="88" name="テキスト ボックス 87"/>
        <xdr:cNvSpPr txBox="1"/>
      </xdr:nvSpPr>
      <xdr:spPr>
        <a:xfrm>
          <a:off x="3733800" y="760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160274</xdr:rowOff>
    </xdr:from>
    <xdr:to>
      <xdr:col>15</xdr:col>
      <xdr:colOff>133350</xdr:colOff>
      <xdr:row>44</xdr:row>
      <xdr:rowOff>90424</xdr:rowOff>
    </xdr:to>
    <xdr:sp macro="" textlink="">
      <xdr:nvSpPr>
        <xdr:cNvPr id="89" name="楕円 88"/>
        <xdr:cNvSpPr/>
      </xdr:nvSpPr>
      <xdr:spPr>
        <a:xfrm>
          <a:off x="3175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75201</xdr:rowOff>
    </xdr:from>
    <xdr:ext cx="762000" cy="259045"/>
    <xdr:sp macro="" textlink="">
      <xdr:nvSpPr>
        <xdr:cNvPr id="90" name="テキスト ボックス 89"/>
        <xdr:cNvSpPr txBox="1"/>
      </xdr:nvSpPr>
      <xdr:spPr>
        <a:xfrm>
          <a:off x="2844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160274</xdr:rowOff>
    </xdr:from>
    <xdr:to>
      <xdr:col>11</xdr:col>
      <xdr:colOff>82550</xdr:colOff>
      <xdr:row>44</xdr:row>
      <xdr:rowOff>90424</xdr:rowOff>
    </xdr:to>
    <xdr:sp macro="" textlink="">
      <xdr:nvSpPr>
        <xdr:cNvPr id="91" name="楕円 90"/>
        <xdr:cNvSpPr/>
      </xdr:nvSpPr>
      <xdr:spPr>
        <a:xfrm>
          <a:off x="2286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75201</xdr:rowOff>
    </xdr:from>
    <xdr:ext cx="762000" cy="259045"/>
    <xdr:sp macro="" textlink="">
      <xdr:nvSpPr>
        <xdr:cNvPr id="92" name="テキスト ボックス 91"/>
        <xdr:cNvSpPr txBox="1"/>
      </xdr:nvSpPr>
      <xdr:spPr>
        <a:xfrm>
          <a:off x="1955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160274</xdr:rowOff>
    </xdr:from>
    <xdr:to>
      <xdr:col>7</xdr:col>
      <xdr:colOff>31750</xdr:colOff>
      <xdr:row>44</xdr:row>
      <xdr:rowOff>90424</xdr:rowOff>
    </xdr:to>
    <xdr:sp macro="" textlink="">
      <xdr:nvSpPr>
        <xdr:cNvPr id="93" name="楕円 92"/>
        <xdr:cNvSpPr/>
      </xdr:nvSpPr>
      <xdr:spPr>
        <a:xfrm>
          <a:off x="1397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75201</xdr:rowOff>
    </xdr:from>
    <xdr:ext cx="762000" cy="259045"/>
    <xdr:sp macro="" textlink="">
      <xdr:nvSpPr>
        <xdr:cNvPr id="94" name="テキスト ボックス 93"/>
        <xdr:cNvSpPr txBox="1"/>
      </xdr:nvSpPr>
      <xdr:spPr>
        <a:xfrm>
          <a:off x="1066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増となっており、施設管理に伴う物件費の増、高齢化に伴う扶助費の増が要因である。今後、クロスカントリー整備事業や総合防災情報システム事業の実施に伴い公債費も増加する見込みであるため、新発債を可能な限り抑え、交付税算入率の高い地方債を活用するなど適正な公債費管理を図るとともに、徹底した事務事業の見直し等により経常的経費の抑制に努めていく。</a:t>
          </a:r>
          <a:endParaRPr lang="ja-JP" altLang="ja-JP" sz="1400">
            <a:effectLst/>
            <a:latin typeface="ＭＳ ゴシック" panose="020B0609070205080204" pitchFamily="49" charset="-128"/>
            <a:ea typeface="ＭＳ ゴシック" panose="020B0609070205080204" pitchFamily="49" charset="-128"/>
          </a:endParaRPr>
        </a:p>
        <a:p>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63</xdr:row>
      <xdr:rowOff>51964</xdr:rowOff>
    </xdr:to>
    <xdr:cxnSp macro="">
      <xdr:nvCxnSpPr>
        <xdr:cNvPr id="129" name="直線コネクタ 128"/>
        <xdr:cNvCxnSpPr/>
      </xdr:nvCxnSpPr>
      <xdr:spPr>
        <a:xfrm>
          <a:off x="4114800" y="10843260"/>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159068</xdr:rowOff>
    </xdr:from>
    <xdr:to>
      <xdr:col>19</xdr:col>
      <xdr:colOff>133350</xdr:colOff>
      <xdr:row>63</xdr:row>
      <xdr:rowOff>41910</xdr:rowOff>
    </xdr:to>
    <xdr:cxnSp macro="">
      <xdr:nvCxnSpPr>
        <xdr:cNvPr id="132" name="直線コネクタ 131"/>
        <xdr:cNvCxnSpPr/>
      </xdr:nvCxnSpPr>
      <xdr:spPr>
        <a:xfrm>
          <a:off x="3225800" y="1078896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102764</xdr:rowOff>
    </xdr:from>
    <xdr:to>
      <xdr:col>15</xdr:col>
      <xdr:colOff>82550</xdr:colOff>
      <xdr:row>62</xdr:row>
      <xdr:rowOff>159068</xdr:rowOff>
    </xdr:to>
    <xdr:cxnSp macro="">
      <xdr:nvCxnSpPr>
        <xdr:cNvPr id="135" name="直線コネクタ 134"/>
        <xdr:cNvCxnSpPr/>
      </xdr:nvCxnSpPr>
      <xdr:spPr>
        <a:xfrm>
          <a:off x="2336800" y="10732664"/>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102764</xdr:rowOff>
    </xdr:from>
    <xdr:to>
      <xdr:col>11</xdr:col>
      <xdr:colOff>31750</xdr:colOff>
      <xdr:row>63</xdr:row>
      <xdr:rowOff>17780</xdr:rowOff>
    </xdr:to>
    <xdr:cxnSp macro="">
      <xdr:nvCxnSpPr>
        <xdr:cNvPr id="138" name="直線コネクタ 137"/>
        <xdr:cNvCxnSpPr/>
      </xdr:nvCxnSpPr>
      <xdr:spPr>
        <a:xfrm flipV="1">
          <a:off x="1447800" y="10732664"/>
          <a:ext cx="889000" cy="8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1164</xdr:rowOff>
    </xdr:from>
    <xdr:to>
      <xdr:col>23</xdr:col>
      <xdr:colOff>184150</xdr:colOff>
      <xdr:row>63</xdr:row>
      <xdr:rowOff>102764</xdr:rowOff>
    </xdr:to>
    <xdr:sp macro="" textlink="">
      <xdr:nvSpPr>
        <xdr:cNvPr id="148" name="楕円 147"/>
        <xdr:cNvSpPr/>
      </xdr:nvSpPr>
      <xdr:spPr>
        <a:xfrm>
          <a:off x="4902200" y="108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17691</xdr:rowOff>
    </xdr:from>
    <xdr:ext cx="762000" cy="259045"/>
    <xdr:sp macro="" textlink="">
      <xdr:nvSpPr>
        <xdr:cNvPr id="149" name="財政構造の弾力性該当値テキスト"/>
        <xdr:cNvSpPr txBox="1"/>
      </xdr:nvSpPr>
      <xdr:spPr>
        <a:xfrm>
          <a:off x="5041900" y="1064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0" name="楕円 149"/>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51" name="テキスト ボックス 150"/>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108268</xdr:rowOff>
    </xdr:from>
    <xdr:to>
      <xdr:col>15</xdr:col>
      <xdr:colOff>133350</xdr:colOff>
      <xdr:row>63</xdr:row>
      <xdr:rowOff>38418</xdr:rowOff>
    </xdr:to>
    <xdr:sp macro="" textlink="">
      <xdr:nvSpPr>
        <xdr:cNvPr id="152" name="楕円 151"/>
        <xdr:cNvSpPr/>
      </xdr:nvSpPr>
      <xdr:spPr>
        <a:xfrm>
          <a:off x="3175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48595</xdr:rowOff>
    </xdr:from>
    <xdr:ext cx="762000" cy="259045"/>
    <xdr:sp macro="" textlink="">
      <xdr:nvSpPr>
        <xdr:cNvPr id="153" name="テキスト ボックス 152"/>
        <xdr:cNvSpPr txBox="1"/>
      </xdr:nvSpPr>
      <xdr:spPr>
        <a:xfrm>
          <a:off x="2844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51964</xdr:rowOff>
    </xdr:from>
    <xdr:to>
      <xdr:col>11</xdr:col>
      <xdr:colOff>82550</xdr:colOff>
      <xdr:row>62</xdr:row>
      <xdr:rowOff>153564</xdr:rowOff>
    </xdr:to>
    <xdr:sp macro="" textlink="">
      <xdr:nvSpPr>
        <xdr:cNvPr id="154" name="楕円 153"/>
        <xdr:cNvSpPr/>
      </xdr:nvSpPr>
      <xdr:spPr>
        <a:xfrm>
          <a:off x="2286000" y="106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163741</xdr:rowOff>
    </xdr:from>
    <xdr:ext cx="762000" cy="259045"/>
    <xdr:sp macro="" textlink="">
      <xdr:nvSpPr>
        <xdr:cNvPr id="155" name="テキスト ボックス 154"/>
        <xdr:cNvSpPr txBox="1"/>
      </xdr:nvSpPr>
      <xdr:spPr>
        <a:xfrm>
          <a:off x="1955800" y="1045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56" name="楕円 155"/>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57" name="テキスト ボックス 156"/>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[407,594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人件費及び物件費等の人口１人当たり決算額は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407,594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円と類似団体と比較して△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11,346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が、これまでの集中改革プランによる職員の定員管理の適正化、手当の見直しを含めた人件費の抑制、また食糧費、旅費等の経常経費の見直しなど、行政改革による経常経費の圧縮によるものである。今後も高齢層の退職により人件費は減少すると考えられるが、質の高い行政サービスを提供するためにも過剰な経費圧縮に注意を払いながら、可能な限り経常経費の節減にあたりたい。</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140362</xdr:rowOff>
    </xdr:from>
    <xdr:to>
      <xdr:col>23</xdr:col>
      <xdr:colOff>133350</xdr:colOff>
      <xdr:row>82</xdr:row>
      <xdr:rowOff>152659</xdr:rowOff>
    </xdr:to>
    <xdr:cxnSp macro="">
      <xdr:nvCxnSpPr>
        <xdr:cNvPr id="193" name="直線コネクタ 192"/>
        <xdr:cNvCxnSpPr/>
      </xdr:nvCxnSpPr>
      <xdr:spPr>
        <a:xfrm>
          <a:off x="4114800" y="14199262"/>
          <a:ext cx="838200" cy="1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94393</xdr:rowOff>
    </xdr:from>
    <xdr:to>
      <xdr:col>19</xdr:col>
      <xdr:colOff>133350</xdr:colOff>
      <xdr:row>82</xdr:row>
      <xdr:rowOff>140362</xdr:rowOff>
    </xdr:to>
    <xdr:cxnSp macro="">
      <xdr:nvCxnSpPr>
        <xdr:cNvPr id="196" name="直線コネクタ 195"/>
        <xdr:cNvCxnSpPr/>
      </xdr:nvCxnSpPr>
      <xdr:spPr>
        <a:xfrm>
          <a:off x="3225800" y="14153293"/>
          <a:ext cx="889000" cy="4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77071</xdr:rowOff>
    </xdr:from>
    <xdr:to>
      <xdr:col>15</xdr:col>
      <xdr:colOff>82550</xdr:colOff>
      <xdr:row>82</xdr:row>
      <xdr:rowOff>94393</xdr:rowOff>
    </xdr:to>
    <xdr:cxnSp macro="">
      <xdr:nvCxnSpPr>
        <xdr:cNvPr id="199" name="直線コネクタ 198"/>
        <xdr:cNvCxnSpPr/>
      </xdr:nvCxnSpPr>
      <xdr:spPr>
        <a:xfrm>
          <a:off x="2336800" y="14135971"/>
          <a:ext cx="889000" cy="1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75464</xdr:rowOff>
    </xdr:from>
    <xdr:to>
      <xdr:col>11</xdr:col>
      <xdr:colOff>31750</xdr:colOff>
      <xdr:row>82</xdr:row>
      <xdr:rowOff>77071</xdr:rowOff>
    </xdr:to>
    <xdr:cxnSp macro="">
      <xdr:nvCxnSpPr>
        <xdr:cNvPr id="202" name="直線コネクタ 201"/>
        <xdr:cNvCxnSpPr/>
      </xdr:nvCxnSpPr>
      <xdr:spPr>
        <a:xfrm>
          <a:off x="1447800" y="14134364"/>
          <a:ext cx="889000" cy="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101859</xdr:rowOff>
    </xdr:from>
    <xdr:to>
      <xdr:col>23</xdr:col>
      <xdr:colOff>184150</xdr:colOff>
      <xdr:row>83</xdr:row>
      <xdr:rowOff>32009</xdr:rowOff>
    </xdr:to>
    <xdr:sp macro="" textlink="">
      <xdr:nvSpPr>
        <xdr:cNvPr id="212" name="楕円 211"/>
        <xdr:cNvSpPr/>
      </xdr:nvSpPr>
      <xdr:spPr>
        <a:xfrm>
          <a:off x="4902200" y="1416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118386</xdr:rowOff>
    </xdr:from>
    <xdr:ext cx="762000" cy="259045"/>
    <xdr:sp macro="" textlink="">
      <xdr:nvSpPr>
        <xdr:cNvPr id="213" name="人件費・物件費等の状況該当値テキスト"/>
        <xdr:cNvSpPr txBox="1"/>
      </xdr:nvSpPr>
      <xdr:spPr>
        <a:xfrm>
          <a:off x="5041900" y="14005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89562</xdr:rowOff>
    </xdr:from>
    <xdr:to>
      <xdr:col>19</xdr:col>
      <xdr:colOff>184150</xdr:colOff>
      <xdr:row>83</xdr:row>
      <xdr:rowOff>19712</xdr:rowOff>
    </xdr:to>
    <xdr:sp macro="" textlink="">
      <xdr:nvSpPr>
        <xdr:cNvPr id="214" name="楕円 213"/>
        <xdr:cNvSpPr/>
      </xdr:nvSpPr>
      <xdr:spPr>
        <a:xfrm>
          <a:off x="4064000" y="141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29889</xdr:rowOff>
    </xdr:from>
    <xdr:ext cx="736600" cy="259045"/>
    <xdr:sp macro="" textlink="">
      <xdr:nvSpPr>
        <xdr:cNvPr id="215" name="テキスト ボックス 214"/>
        <xdr:cNvSpPr txBox="1"/>
      </xdr:nvSpPr>
      <xdr:spPr>
        <a:xfrm>
          <a:off x="3733800" y="13917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43593</xdr:rowOff>
    </xdr:from>
    <xdr:to>
      <xdr:col>15</xdr:col>
      <xdr:colOff>133350</xdr:colOff>
      <xdr:row>82</xdr:row>
      <xdr:rowOff>145193</xdr:rowOff>
    </xdr:to>
    <xdr:sp macro="" textlink="">
      <xdr:nvSpPr>
        <xdr:cNvPr id="216" name="楕円 215"/>
        <xdr:cNvSpPr/>
      </xdr:nvSpPr>
      <xdr:spPr>
        <a:xfrm>
          <a:off x="3175000" y="141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155370</xdr:rowOff>
    </xdr:from>
    <xdr:ext cx="762000" cy="259045"/>
    <xdr:sp macro="" textlink="">
      <xdr:nvSpPr>
        <xdr:cNvPr id="217" name="テキスト ボックス 216"/>
        <xdr:cNvSpPr txBox="1"/>
      </xdr:nvSpPr>
      <xdr:spPr>
        <a:xfrm>
          <a:off x="2844800" y="138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26271</xdr:rowOff>
    </xdr:from>
    <xdr:to>
      <xdr:col>11</xdr:col>
      <xdr:colOff>82550</xdr:colOff>
      <xdr:row>82</xdr:row>
      <xdr:rowOff>127871</xdr:rowOff>
    </xdr:to>
    <xdr:sp macro="" textlink="">
      <xdr:nvSpPr>
        <xdr:cNvPr id="218" name="楕円 217"/>
        <xdr:cNvSpPr/>
      </xdr:nvSpPr>
      <xdr:spPr>
        <a:xfrm>
          <a:off x="2286000" y="1408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138048</xdr:rowOff>
    </xdr:from>
    <xdr:ext cx="762000" cy="259045"/>
    <xdr:sp macro="" textlink="">
      <xdr:nvSpPr>
        <xdr:cNvPr id="219" name="テキスト ボックス 218"/>
        <xdr:cNvSpPr txBox="1"/>
      </xdr:nvSpPr>
      <xdr:spPr>
        <a:xfrm>
          <a:off x="1955800" y="1385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24664</xdr:rowOff>
    </xdr:from>
    <xdr:to>
      <xdr:col>7</xdr:col>
      <xdr:colOff>31750</xdr:colOff>
      <xdr:row>82</xdr:row>
      <xdr:rowOff>126264</xdr:rowOff>
    </xdr:to>
    <xdr:sp macro="" textlink="">
      <xdr:nvSpPr>
        <xdr:cNvPr id="220" name="楕円 219"/>
        <xdr:cNvSpPr/>
      </xdr:nvSpPr>
      <xdr:spPr>
        <a:xfrm>
          <a:off x="1397000" y="140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136441</xdr:rowOff>
    </xdr:from>
    <xdr:ext cx="762000" cy="259045"/>
    <xdr:sp macro="" textlink="">
      <xdr:nvSpPr>
        <xdr:cNvPr id="221" name="テキスト ボックス 220"/>
        <xdr:cNvSpPr txBox="1"/>
      </xdr:nvSpPr>
      <xdr:spPr>
        <a:xfrm>
          <a:off x="1066800" y="1385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年度のラスパイレス指数</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は類似団体と比較すると△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ポイントと非常に低い。</a:t>
          </a:r>
          <a:b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昨年度と比較すると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若干の減ではあるが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、特別昇給制度の運用等で上昇傾向にある。今後も人事評価制度の本格的な運用など多角的な視点からの給与水準を検討する必要がある。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170498</xdr:rowOff>
    </xdr:from>
    <xdr:to>
      <xdr:col>81</xdr:col>
      <xdr:colOff>44450</xdr:colOff>
      <xdr:row>86</xdr:row>
      <xdr:rowOff>17145</xdr:rowOff>
    </xdr:to>
    <xdr:cxnSp macro="">
      <xdr:nvCxnSpPr>
        <xdr:cNvPr id="251" name="直線コネクタ 250"/>
        <xdr:cNvCxnSpPr/>
      </xdr:nvCxnSpPr>
      <xdr:spPr>
        <a:xfrm flipV="1">
          <a:off x="16179800" y="14743748"/>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170498</xdr:rowOff>
    </xdr:from>
    <xdr:to>
      <xdr:col>77</xdr:col>
      <xdr:colOff>44450</xdr:colOff>
      <xdr:row>86</xdr:row>
      <xdr:rowOff>17145</xdr:rowOff>
    </xdr:to>
    <xdr:cxnSp macro="">
      <xdr:nvCxnSpPr>
        <xdr:cNvPr id="254" name="直線コネクタ 253"/>
        <xdr:cNvCxnSpPr/>
      </xdr:nvCxnSpPr>
      <xdr:spPr>
        <a:xfrm>
          <a:off x="15290800" y="1474374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110173</xdr:rowOff>
    </xdr:from>
    <xdr:to>
      <xdr:col>72</xdr:col>
      <xdr:colOff>203200</xdr:colOff>
      <xdr:row>85</xdr:row>
      <xdr:rowOff>170498</xdr:rowOff>
    </xdr:to>
    <xdr:cxnSp macro="">
      <xdr:nvCxnSpPr>
        <xdr:cNvPr id="257" name="直線コネクタ 256"/>
        <xdr:cNvCxnSpPr/>
      </xdr:nvCxnSpPr>
      <xdr:spPr>
        <a:xfrm>
          <a:off x="14401800" y="1468342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92075</xdr:rowOff>
    </xdr:from>
    <xdr:to>
      <xdr:col>68</xdr:col>
      <xdr:colOff>152400</xdr:colOff>
      <xdr:row>85</xdr:row>
      <xdr:rowOff>110173</xdr:rowOff>
    </xdr:to>
    <xdr:cxnSp macro="">
      <xdr:nvCxnSpPr>
        <xdr:cNvPr id="260" name="直線コネクタ 259"/>
        <xdr:cNvCxnSpPr/>
      </xdr:nvCxnSpPr>
      <xdr:spPr>
        <a:xfrm>
          <a:off x="13512800" y="1466532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119698</xdr:rowOff>
    </xdr:from>
    <xdr:to>
      <xdr:col>81</xdr:col>
      <xdr:colOff>95250</xdr:colOff>
      <xdr:row>86</xdr:row>
      <xdr:rowOff>49848</xdr:rowOff>
    </xdr:to>
    <xdr:sp macro="" textlink="">
      <xdr:nvSpPr>
        <xdr:cNvPr id="270" name="楕円 269"/>
        <xdr:cNvSpPr/>
      </xdr:nvSpPr>
      <xdr:spPr>
        <a:xfrm>
          <a:off x="169672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136225</xdr:rowOff>
    </xdr:from>
    <xdr:ext cx="762000" cy="259045"/>
    <xdr:sp macro="" textlink="">
      <xdr:nvSpPr>
        <xdr:cNvPr id="271" name="給与水準   （国との比較）該当値テキスト"/>
        <xdr:cNvSpPr txBox="1"/>
      </xdr:nvSpPr>
      <xdr:spPr>
        <a:xfrm>
          <a:off x="17106900" y="1453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137795</xdr:rowOff>
    </xdr:from>
    <xdr:to>
      <xdr:col>77</xdr:col>
      <xdr:colOff>95250</xdr:colOff>
      <xdr:row>86</xdr:row>
      <xdr:rowOff>67945</xdr:rowOff>
    </xdr:to>
    <xdr:sp macro="" textlink="">
      <xdr:nvSpPr>
        <xdr:cNvPr id="272" name="楕円 271"/>
        <xdr:cNvSpPr/>
      </xdr:nvSpPr>
      <xdr:spPr>
        <a:xfrm>
          <a:off x="161290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78122</xdr:rowOff>
    </xdr:from>
    <xdr:ext cx="736600" cy="259045"/>
    <xdr:sp macro="" textlink="">
      <xdr:nvSpPr>
        <xdr:cNvPr id="273" name="テキスト ボックス 272"/>
        <xdr:cNvSpPr txBox="1"/>
      </xdr:nvSpPr>
      <xdr:spPr>
        <a:xfrm>
          <a:off x="15798800" y="1447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119698</xdr:rowOff>
    </xdr:from>
    <xdr:to>
      <xdr:col>73</xdr:col>
      <xdr:colOff>44450</xdr:colOff>
      <xdr:row>86</xdr:row>
      <xdr:rowOff>49848</xdr:rowOff>
    </xdr:to>
    <xdr:sp macro="" textlink="">
      <xdr:nvSpPr>
        <xdr:cNvPr id="274" name="楕円 273"/>
        <xdr:cNvSpPr/>
      </xdr:nvSpPr>
      <xdr:spPr>
        <a:xfrm>
          <a:off x="152400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60025</xdr:rowOff>
    </xdr:from>
    <xdr:ext cx="762000" cy="259045"/>
    <xdr:sp macro="" textlink="">
      <xdr:nvSpPr>
        <xdr:cNvPr id="275" name="テキスト ボックス 274"/>
        <xdr:cNvSpPr txBox="1"/>
      </xdr:nvSpPr>
      <xdr:spPr>
        <a:xfrm>
          <a:off x="14909800" y="1446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59373</xdr:rowOff>
    </xdr:from>
    <xdr:to>
      <xdr:col>68</xdr:col>
      <xdr:colOff>203200</xdr:colOff>
      <xdr:row>85</xdr:row>
      <xdr:rowOff>160973</xdr:rowOff>
    </xdr:to>
    <xdr:sp macro="" textlink="">
      <xdr:nvSpPr>
        <xdr:cNvPr id="276" name="楕円 275"/>
        <xdr:cNvSpPr/>
      </xdr:nvSpPr>
      <xdr:spPr>
        <a:xfrm>
          <a:off x="14351000" y="1463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171150</xdr:rowOff>
    </xdr:from>
    <xdr:ext cx="762000" cy="259045"/>
    <xdr:sp macro="" textlink="">
      <xdr:nvSpPr>
        <xdr:cNvPr id="277" name="テキスト ボックス 276"/>
        <xdr:cNvSpPr txBox="1"/>
      </xdr:nvSpPr>
      <xdr:spPr>
        <a:xfrm>
          <a:off x="14020800" y="14401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78" name="楕円 277"/>
        <xdr:cNvSpPr/>
      </xdr:nvSpPr>
      <xdr:spPr>
        <a:xfrm>
          <a:off x="13462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153052</xdr:rowOff>
    </xdr:from>
    <xdr:ext cx="762000" cy="259045"/>
    <xdr:sp macro="" textlink="">
      <xdr:nvSpPr>
        <xdr:cNvPr id="279" name="テキスト ボックス 278"/>
        <xdr:cNvSpPr txBox="1"/>
      </xdr:nvSpPr>
      <xdr:spPr>
        <a:xfrm>
          <a:off x="13131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年度の本村の職員数人口千人あたり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22.96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人は、類似団体と比較すると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差であるが、保育士、スクールバス運転手、調理師、水道手など直営事業に係る人員も含まれている。今後も一般行政職における適正度も熟考しながら行政運営に支障が出ないよう適正管理を実施しなければならない。</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64698</xdr:rowOff>
    </xdr:from>
    <xdr:to>
      <xdr:col>81</xdr:col>
      <xdr:colOff>44450</xdr:colOff>
      <xdr:row>60</xdr:row>
      <xdr:rowOff>92964</xdr:rowOff>
    </xdr:to>
    <xdr:cxnSp macro="">
      <xdr:nvCxnSpPr>
        <xdr:cNvPr id="316" name="直線コネクタ 315"/>
        <xdr:cNvCxnSpPr/>
      </xdr:nvCxnSpPr>
      <xdr:spPr>
        <a:xfrm>
          <a:off x="16179800" y="10351698"/>
          <a:ext cx="838200" cy="2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50219</xdr:rowOff>
    </xdr:from>
    <xdr:to>
      <xdr:col>77</xdr:col>
      <xdr:colOff>44450</xdr:colOff>
      <xdr:row>60</xdr:row>
      <xdr:rowOff>64698</xdr:rowOff>
    </xdr:to>
    <xdr:cxnSp macro="">
      <xdr:nvCxnSpPr>
        <xdr:cNvPr id="319" name="直線コネクタ 318"/>
        <xdr:cNvCxnSpPr/>
      </xdr:nvCxnSpPr>
      <xdr:spPr>
        <a:xfrm>
          <a:off x="15290800" y="10337219"/>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50219</xdr:rowOff>
    </xdr:from>
    <xdr:to>
      <xdr:col>72</xdr:col>
      <xdr:colOff>203200</xdr:colOff>
      <xdr:row>60</xdr:row>
      <xdr:rowOff>72971</xdr:rowOff>
    </xdr:to>
    <xdr:cxnSp macro="">
      <xdr:nvCxnSpPr>
        <xdr:cNvPr id="322" name="直線コネクタ 321"/>
        <xdr:cNvCxnSpPr/>
      </xdr:nvCxnSpPr>
      <xdr:spPr>
        <a:xfrm flipV="1">
          <a:off x="14401800" y="10337219"/>
          <a:ext cx="889000" cy="2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21263</xdr:rowOff>
    </xdr:from>
    <xdr:to>
      <xdr:col>68</xdr:col>
      <xdr:colOff>152400</xdr:colOff>
      <xdr:row>60</xdr:row>
      <xdr:rowOff>72971</xdr:rowOff>
    </xdr:to>
    <xdr:cxnSp macro="">
      <xdr:nvCxnSpPr>
        <xdr:cNvPr id="325" name="直線コネクタ 324"/>
        <xdr:cNvCxnSpPr/>
      </xdr:nvCxnSpPr>
      <xdr:spPr>
        <a:xfrm>
          <a:off x="13512800" y="10308263"/>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42164</xdr:rowOff>
    </xdr:from>
    <xdr:to>
      <xdr:col>81</xdr:col>
      <xdr:colOff>95250</xdr:colOff>
      <xdr:row>60</xdr:row>
      <xdr:rowOff>143764</xdr:rowOff>
    </xdr:to>
    <xdr:sp macro="" textlink="">
      <xdr:nvSpPr>
        <xdr:cNvPr id="335" name="楕円 334"/>
        <xdr:cNvSpPr/>
      </xdr:nvSpPr>
      <xdr:spPr>
        <a:xfrm>
          <a:off x="169672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14241</xdr:rowOff>
    </xdr:from>
    <xdr:ext cx="762000" cy="259045"/>
    <xdr:sp macro="" textlink="">
      <xdr:nvSpPr>
        <xdr:cNvPr id="336" name="定員管理の状況該当値テキスト"/>
        <xdr:cNvSpPr txBox="1"/>
      </xdr:nvSpPr>
      <xdr:spPr>
        <a:xfrm>
          <a:off x="17106900" y="10301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13898</xdr:rowOff>
    </xdr:from>
    <xdr:to>
      <xdr:col>77</xdr:col>
      <xdr:colOff>95250</xdr:colOff>
      <xdr:row>60</xdr:row>
      <xdr:rowOff>115498</xdr:rowOff>
    </xdr:to>
    <xdr:sp macro="" textlink="">
      <xdr:nvSpPr>
        <xdr:cNvPr id="337" name="楕円 336"/>
        <xdr:cNvSpPr/>
      </xdr:nvSpPr>
      <xdr:spPr>
        <a:xfrm>
          <a:off x="16129000" y="1030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100275</xdr:rowOff>
    </xdr:from>
    <xdr:ext cx="736600" cy="259045"/>
    <xdr:sp macro="" textlink="">
      <xdr:nvSpPr>
        <xdr:cNvPr id="338" name="テキスト ボックス 337"/>
        <xdr:cNvSpPr txBox="1"/>
      </xdr:nvSpPr>
      <xdr:spPr>
        <a:xfrm>
          <a:off x="15798800" y="10387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170869</xdr:rowOff>
    </xdr:from>
    <xdr:to>
      <xdr:col>73</xdr:col>
      <xdr:colOff>44450</xdr:colOff>
      <xdr:row>60</xdr:row>
      <xdr:rowOff>101019</xdr:rowOff>
    </xdr:to>
    <xdr:sp macro="" textlink="">
      <xdr:nvSpPr>
        <xdr:cNvPr id="339" name="楕円 338"/>
        <xdr:cNvSpPr/>
      </xdr:nvSpPr>
      <xdr:spPr>
        <a:xfrm>
          <a:off x="15240000" y="1028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111196</xdr:rowOff>
    </xdr:from>
    <xdr:ext cx="762000" cy="259045"/>
    <xdr:sp macro="" textlink="">
      <xdr:nvSpPr>
        <xdr:cNvPr id="340" name="テキスト ボックス 339"/>
        <xdr:cNvSpPr txBox="1"/>
      </xdr:nvSpPr>
      <xdr:spPr>
        <a:xfrm>
          <a:off x="14909800" y="1005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22171</xdr:rowOff>
    </xdr:from>
    <xdr:to>
      <xdr:col>68</xdr:col>
      <xdr:colOff>203200</xdr:colOff>
      <xdr:row>60</xdr:row>
      <xdr:rowOff>123771</xdr:rowOff>
    </xdr:to>
    <xdr:sp macro="" textlink="">
      <xdr:nvSpPr>
        <xdr:cNvPr id="341" name="楕円 340"/>
        <xdr:cNvSpPr/>
      </xdr:nvSpPr>
      <xdr:spPr>
        <a:xfrm>
          <a:off x="14351000" y="1030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108548</xdr:rowOff>
    </xdr:from>
    <xdr:ext cx="762000" cy="259045"/>
    <xdr:sp macro="" textlink="">
      <xdr:nvSpPr>
        <xdr:cNvPr id="342" name="テキスト ボックス 341"/>
        <xdr:cNvSpPr txBox="1"/>
      </xdr:nvSpPr>
      <xdr:spPr>
        <a:xfrm>
          <a:off x="14020800" y="1039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141913</xdr:rowOff>
    </xdr:from>
    <xdr:to>
      <xdr:col>64</xdr:col>
      <xdr:colOff>152400</xdr:colOff>
      <xdr:row>60</xdr:row>
      <xdr:rowOff>72063</xdr:rowOff>
    </xdr:to>
    <xdr:sp macro="" textlink="">
      <xdr:nvSpPr>
        <xdr:cNvPr id="343" name="楕円 342"/>
        <xdr:cNvSpPr/>
      </xdr:nvSpPr>
      <xdr:spPr>
        <a:xfrm>
          <a:off x="13462000" y="1025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82240</xdr:rowOff>
    </xdr:from>
    <xdr:ext cx="762000" cy="259045"/>
    <xdr:sp macro="" textlink="">
      <xdr:nvSpPr>
        <xdr:cNvPr id="344" name="テキスト ボックス 343"/>
        <xdr:cNvSpPr txBox="1"/>
      </xdr:nvSpPr>
      <xdr:spPr>
        <a:xfrm>
          <a:off x="13131800" y="1002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前年比△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なった。主な要因は、公債費償還がピークを経過し、平成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年同意の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義務教育施設整備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事業債の償還の終了等により、平成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元利償還金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3,331</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減少した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ことによるものである。平成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年度にはクロスカントリー整備事業や総合防災情報システム事業の実施しており、今後は比率が上昇していくことが見込まれる。さらに、分母を構成する地方交付税の動向によっては上昇する可能性もある。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引き続き、できる限り地方債の新規発行を抑制するなどして、公債費の削減に努める。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23114</xdr:rowOff>
    </xdr:from>
    <xdr:to>
      <xdr:col>81</xdr:col>
      <xdr:colOff>44450</xdr:colOff>
      <xdr:row>41</xdr:row>
      <xdr:rowOff>42418</xdr:rowOff>
    </xdr:to>
    <xdr:cxnSp macro="">
      <xdr:nvCxnSpPr>
        <xdr:cNvPr id="375" name="直線コネクタ 374"/>
        <xdr:cNvCxnSpPr/>
      </xdr:nvCxnSpPr>
      <xdr:spPr>
        <a:xfrm flipV="1">
          <a:off x="16179800" y="705256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42418</xdr:rowOff>
    </xdr:from>
    <xdr:to>
      <xdr:col>77</xdr:col>
      <xdr:colOff>44450</xdr:colOff>
      <xdr:row>41</xdr:row>
      <xdr:rowOff>90678</xdr:rowOff>
    </xdr:to>
    <xdr:cxnSp macro="">
      <xdr:nvCxnSpPr>
        <xdr:cNvPr id="378" name="直線コネクタ 377"/>
        <xdr:cNvCxnSpPr/>
      </xdr:nvCxnSpPr>
      <xdr:spPr>
        <a:xfrm flipV="1">
          <a:off x="15290800" y="70718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90678</xdr:rowOff>
    </xdr:from>
    <xdr:to>
      <xdr:col>72</xdr:col>
      <xdr:colOff>203200</xdr:colOff>
      <xdr:row>41</xdr:row>
      <xdr:rowOff>119634</xdr:rowOff>
    </xdr:to>
    <xdr:cxnSp macro="">
      <xdr:nvCxnSpPr>
        <xdr:cNvPr id="381" name="直線コネクタ 380"/>
        <xdr:cNvCxnSpPr/>
      </xdr:nvCxnSpPr>
      <xdr:spPr>
        <a:xfrm flipV="1">
          <a:off x="14401800" y="71201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119634</xdr:rowOff>
    </xdr:from>
    <xdr:to>
      <xdr:col>68</xdr:col>
      <xdr:colOff>152400</xdr:colOff>
      <xdr:row>41</xdr:row>
      <xdr:rowOff>163068</xdr:rowOff>
    </xdr:to>
    <xdr:cxnSp macro="">
      <xdr:nvCxnSpPr>
        <xdr:cNvPr id="384" name="直線コネクタ 383"/>
        <xdr:cNvCxnSpPr/>
      </xdr:nvCxnSpPr>
      <xdr:spPr>
        <a:xfrm flipV="1">
          <a:off x="13512800" y="714908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94" name="楕円 393"/>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160291</xdr:rowOff>
    </xdr:from>
    <xdr:ext cx="762000" cy="259045"/>
    <xdr:sp macro="" textlink="">
      <xdr:nvSpPr>
        <xdr:cNvPr id="395" name="公債費負担の状況該当値テキスト"/>
        <xdr:cNvSpPr txBox="1"/>
      </xdr:nvSpPr>
      <xdr:spPr>
        <a:xfrm>
          <a:off x="171069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163068</xdr:rowOff>
    </xdr:from>
    <xdr:to>
      <xdr:col>77</xdr:col>
      <xdr:colOff>95250</xdr:colOff>
      <xdr:row>41</xdr:row>
      <xdr:rowOff>93218</xdr:rowOff>
    </xdr:to>
    <xdr:sp macro="" textlink="">
      <xdr:nvSpPr>
        <xdr:cNvPr id="396" name="楕円 395"/>
        <xdr:cNvSpPr/>
      </xdr:nvSpPr>
      <xdr:spPr>
        <a:xfrm>
          <a:off x="1612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103395</xdr:rowOff>
    </xdr:from>
    <xdr:ext cx="736600" cy="259045"/>
    <xdr:sp macro="" textlink="">
      <xdr:nvSpPr>
        <xdr:cNvPr id="397" name="テキスト ボックス 396"/>
        <xdr:cNvSpPr txBox="1"/>
      </xdr:nvSpPr>
      <xdr:spPr>
        <a:xfrm>
          <a:off x="15798800" y="678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39878</xdr:rowOff>
    </xdr:from>
    <xdr:to>
      <xdr:col>73</xdr:col>
      <xdr:colOff>44450</xdr:colOff>
      <xdr:row>41</xdr:row>
      <xdr:rowOff>141478</xdr:rowOff>
    </xdr:to>
    <xdr:sp macro="" textlink="">
      <xdr:nvSpPr>
        <xdr:cNvPr id="398" name="楕円 397"/>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99" name="テキスト ボックス 398"/>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68834</xdr:rowOff>
    </xdr:from>
    <xdr:to>
      <xdr:col>68</xdr:col>
      <xdr:colOff>203200</xdr:colOff>
      <xdr:row>41</xdr:row>
      <xdr:rowOff>170434</xdr:rowOff>
    </xdr:to>
    <xdr:sp macro="" textlink="">
      <xdr:nvSpPr>
        <xdr:cNvPr id="400" name="楕円 399"/>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401" name="テキスト ボックス 400"/>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112268</xdr:rowOff>
    </xdr:from>
    <xdr:to>
      <xdr:col>64</xdr:col>
      <xdr:colOff>152400</xdr:colOff>
      <xdr:row>42</xdr:row>
      <xdr:rowOff>42418</xdr:rowOff>
    </xdr:to>
    <xdr:sp macro="" textlink="">
      <xdr:nvSpPr>
        <xdr:cNvPr id="402" name="楕円 401"/>
        <xdr:cNvSpPr/>
      </xdr:nvSpPr>
      <xdr:spPr>
        <a:xfrm>
          <a:off x="13462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27195</xdr:rowOff>
    </xdr:from>
    <xdr:ext cx="762000" cy="259045"/>
    <xdr:sp macro="" textlink="">
      <xdr:nvSpPr>
        <xdr:cNvPr id="403" name="テキスト ボックス 402"/>
        <xdr:cNvSpPr txBox="1"/>
      </xdr:nvSpPr>
      <xdr:spPr>
        <a:xfrm>
          <a:off x="13131800" y="722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年度以降、将来負担額を充当可能財源が超過しており、将来負担比率は発生していない。しかしながら、</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年度に新規発行額を増しており、将来負担額が増加していることから、引き続き、できる限り地方債の新規発行を抑制するなどして、現状の比率を維持するよう努める。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2,221
2,212
190.96
3,370,288
3,053,291
274,075
1,693,477
3,746,039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年度は類似団体と比較すると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しかし、保育士、スクールバス運転手、調理師、水道技師など直営事業に係る人件費も含まれているため、一般行政職が占める人件費については決して高くはない。今後は民間委託など行政サービスの提供方法の差異も十分検討しながら人件費の適正水準を維持しなければならない。</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42418</xdr:rowOff>
    </xdr:from>
    <xdr:to>
      <xdr:col>24</xdr:col>
      <xdr:colOff>25400</xdr:colOff>
      <xdr:row>37</xdr:row>
      <xdr:rowOff>69850</xdr:rowOff>
    </xdr:to>
    <xdr:cxnSp macro="">
      <xdr:nvCxnSpPr>
        <xdr:cNvPr id="64" name="直線コネクタ 63"/>
        <xdr:cNvCxnSpPr/>
      </xdr:nvCxnSpPr>
      <xdr:spPr>
        <a:xfrm>
          <a:off x="3987800" y="63860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163576</xdr:rowOff>
    </xdr:from>
    <xdr:to>
      <xdr:col>19</xdr:col>
      <xdr:colOff>187325</xdr:colOff>
      <xdr:row>37</xdr:row>
      <xdr:rowOff>42418</xdr:rowOff>
    </xdr:to>
    <xdr:cxnSp macro="">
      <xdr:nvCxnSpPr>
        <xdr:cNvPr id="67" name="直線コネクタ 66"/>
        <xdr:cNvCxnSpPr/>
      </xdr:nvCxnSpPr>
      <xdr:spPr>
        <a:xfrm>
          <a:off x="3098800" y="63357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136144</xdr:rowOff>
    </xdr:from>
    <xdr:to>
      <xdr:col>15</xdr:col>
      <xdr:colOff>98425</xdr:colOff>
      <xdr:row>36</xdr:row>
      <xdr:rowOff>163576</xdr:rowOff>
    </xdr:to>
    <xdr:cxnSp macro="">
      <xdr:nvCxnSpPr>
        <xdr:cNvPr id="70" name="直線コネクタ 69"/>
        <xdr:cNvCxnSpPr/>
      </xdr:nvCxnSpPr>
      <xdr:spPr>
        <a:xfrm>
          <a:off x="2209800" y="63083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136144</xdr:rowOff>
    </xdr:from>
    <xdr:to>
      <xdr:col>11</xdr:col>
      <xdr:colOff>9525</xdr:colOff>
      <xdr:row>37</xdr:row>
      <xdr:rowOff>69850</xdr:rowOff>
    </xdr:to>
    <xdr:cxnSp macro="">
      <xdr:nvCxnSpPr>
        <xdr:cNvPr id="73" name="直線コネクタ 72"/>
        <xdr:cNvCxnSpPr/>
      </xdr:nvCxnSpPr>
      <xdr:spPr>
        <a:xfrm flipV="1">
          <a:off x="1320800" y="630834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75" name="テキスト ボックス 74"/>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3" name="楕円 82"/>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4"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163068</xdr:rowOff>
    </xdr:from>
    <xdr:to>
      <xdr:col>20</xdr:col>
      <xdr:colOff>38100</xdr:colOff>
      <xdr:row>37</xdr:row>
      <xdr:rowOff>93218</xdr:rowOff>
    </xdr:to>
    <xdr:sp macro="" textlink="">
      <xdr:nvSpPr>
        <xdr:cNvPr id="85" name="楕円 84"/>
        <xdr:cNvSpPr/>
      </xdr:nvSpPr>
      <xdr:spPr>
        <a:xfrm>
          <a:off x="3937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77995</xdr:rowOff>
    </xdr:from>
    <xdr:ext cx="736600" cy="259045"/>
    <xdr:sp macro="" textlink="">
      <xdr:nvSpPr>
        <xdr:cNvPr id="86" name="テキスト ボックス 85"/>
        <xdr:cNvSpPr txBox="1"/>
      </xdr:nvSpPr>
      <xdr:spPr>
        <a:xfrm>
          <a:off x="3606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112776</xdr:rowOff>
    </xdr:from>
    <xdr:to>
      <xdr:col>15</xdr:col>
      <xdr:colOff>149225</xdr:colOff>
      <xdr:row>37</xdr:row>
      <xdr:rowOff>42926</xdr:rowOff>
    </xdr:to>
    <xdr:sp macro="" textlink="">
      <xdr:nvSpPr>
        <xdr:cNvPr id="87" name="楕円 86"/>
        <xdr:cNvSpPr/>
      </xdr:nvSpPr>
      <xdr:spPr>
        <a:xfrm>
          <a:off x="3048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27703</xdr:rowOff>
    </xdr:from>
    <xdr:ext cx="762000" cy="259045"/>
    <xdr:sp macro="" textlink="">
      <xdr:nvSpPr>
        <xdr:cNvPr id="88" name="テキスト ボックス 87"/>
        <xdr:cNvSpPr txBox="1"/>
      </xdr:nvSpPr>
      <xdr:spPr>
        <a:xfrm>
          <a:off x="2717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85344</xdr:rowOff>
    </xdr:from>
    <xdr:to>
      <xdr:col>11</xdr:col>
      <xdr:colOff>60325</xdr:colOff>
      <xdr:row>37</xdr:row>
      <xdr:rowOff>15494</xdr:rowOff>
    </xdr:to>
    <xdr:sp macro="" textlink="">
      <xdr:nvSpPr>
        <xdr:cNvPr id="89" name="楕円 88"/>
        <xdr:cNvSpPr/>
      </xdr:nvSpPr>
      <xdr:spPr>
        <a:xfrm>
          <a:off x="2159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90" name="テキスト ボックス 89"/>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1" name="楕円 90"/>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2" name="テキスト ボックス 91"/>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年度は類似団体と比較すると、△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ポイントとなっている。これは平成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年度にかけて実施した集中改革プランによる行政改革、物件費等経常経費の節減による成果である。今後も物件費が過大にならないよう注意を払いながら適正な物件費予算の配分に努める。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14986</xdr:rowOff>
    </xdr:from>
    <xdr:to>
      <xdr:col>82</xdr:col>
      <xdr:colOff>107950</xdr:colOff>
      <xdr:row>17</xdr:row>
      <xdr:rowOff>46990</xdr:rowOff>
    </xdr:to>
    <xdr:cxnSp macro="">
      <xdr:nvCxnSpPr>
        <xdr:cNvPr id="122" name="直線コネクタ 121"/>
        <xdr:cNvCxnSpPr/>
      </xdr:nvCxnSpPr>
      <xdr:spPr>
        <a:xfrm flipV="1">
          <a:off x="15671800" y="292963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10414</xdr:rowOff>
    </xdr:from>
    <xdr:to>
      <xdr:col>78</xdr:col>
      <xdr:colOff>69850</xdr:colOff>
      <xdr:row>17</xdr:row>
      <xdr:rowOff>46990</xdr:rowOff>
    </xdr:to>
    <xdr:cxnSp macro="">
      <xdr:nvCxnSpPr>
        <xdr:cNvPr id="125" name="直線コネクタ 124"/>
        <xdr:cNvCxnSpPr/>
      </xdr:nvCxnSpPr>
      <xdr:spPr>
        <a:xfrm>
          <a:off x="14782800" y="2925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117856</xdr:rowOff>
    </xdr:from>
    <xdr:to>
      <xdr:col>73</xdr:col>
      <xdr:colOff>180975</xdr:colOff>
      <xdr:row>17</xdr:row>
      <xdr:rowOff>10414</xdr:rowOff>
    </xdr:to>
    <xdr:cxnSp macro="">
      <xdr:nvCxnSpPr>
        <xdr:cNvPr id="128" name="直線コネクタ 127"/>
        <xdr:cNvCxnSpPr/>
      </xdr:nvCxnSpPr>
      <xdr:spPr>
        <a:xfrm>
          <a:off x="13893800" y="28610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113284</xdr:rowOff>
    </xdr:from>
    <xdr:to>
      <xdr:col>69</xdr:col>
      <xdr:colOff>92075</xdr:colOff>
      <xdr:row>16</xdr:row>
      <xdr:rowOff>117856</xdr:rowOff>
    </xdr:to>
    <xdr:cxnSp macro="">
      <xdr:nvCxnSpPr>
        <xdr:cNvPr id="131" name="直線コネクタ 130"/>
        <xdr:cNvCxnSpPr/>
      </xdr:nvCxnSpPr>
      <xdr:spPr>
        <a:xfrm>
          <a:off x="13004800" y="2856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41" name="楕円 140"/>
        <xdr:cNvSpPr/>
      </xdr:nvSpPr>
      <xdr:spPr>
        <a:xfrm>
          <a:off x="164592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152163</xdr:rowOff>
    </xdr:from>
    <xdr:ext cx="762000" cy="259045"/>
    <xdr:sp macro="" textlink="">
      <xdr:nvSpPr>
        <xdr:cNvPr id="142" name="物件費該当値テキスト"/>
        <xdr:cNvSpPr txBox="1"/>
      </xdr:nvSpPr>
      <xdr:spPr>
        <a:xfrm>
          <a:off x="16598900" y="272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43" name="楕円 142"/>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107967</xdr:rowOff>
    </xdr:from>
    <xdr:ext cx="736600" cy="259045"/>
    <xdr:sp macro="" textlink="">
      <xdr:nvSpPr>
        <xdr:cNvPr id="144" name="テキスト ボックス 143"/>
        <xdr:cNvSpPr txBox="1"/>
      </xdr:nvSpPr>
      <xdr:spPr>
        <a:xfrm>
          <a:off x="15290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131064</xdr:rowOff>
    </xdr:from>
    <xdr:to>
      <xdr:col>74</xdr:col>
      <xdr:colOff>31750</xdr:colOff>
      <xdr:row>17</xdr:row>
      <xdr:rowOff>61214</xdr:rowOff>
    </xdr:to>
    <xdr:sp macro="" textlink="">
      <xdr:nvSpPr>
        <xdr:cNvPr id="145" name="楕円 144"/>
        <xdr:cNvSpPr/>
      </xdr:nvSpPr>
      <xdr:spPr>
        <a:xfrm>
          <a:off x="14732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71391</xdr:rowOff>
    </xdr:from>
    <xdr:ext cx="762000" cy="259045"/>
    <xdr:sp macro="" textlink="">
      <xdr:nvSpPr>
        <xdr:cNvPr id="146" name="テキスト ボックス 145"/>
        <xdr:cNvSpPr txBox="1"/>
      </xdr:nvSpPr>
      <xdr:spPr>
        <a:xfrm>
          <a:off x="14401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67056</xdr:rowOff>
    </xdr:from>
    <xdr:to>
      <xdr:col>69</xdr:col>
      <xdr:colOff>142875</xdr:colOff>
      <xdr:row>16</xdr:row>
      <xdr:rowOff>168656</xdr:rowOff>
    </xdr:to>
    <xdr:sp macro="" textlink="">
      <xdr:nvSpPr>
        <xdr:cNvPr id="147" name="楕円 146"/>
        <xdr:cNvSpPr/>
      </xdr:nvSpPr>
      <xdr:spPr>
        <a:xfrm>
          <a:off x="13843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7383</xdr:rowOff>
    </xdr:from>
    <xdr:ext cx="762000" cy="259045"/>
    <xdr:sp macro="" textlink="">
      <xdr:nvSpPr>
        <xdr:cNvPr id="148" name="テキスト ボックス 147"/>
        <xdr:cNvSpPr txBox="1"/>
      </xdr:nvSpPr>
      <xdr:spPr>
        <a:xfrm>
          <a:off x="13512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49" name="楕円 148"/>
        <xdr:cNvSpPr/>
      </xdr:nvSpPr>
      <xdr:spPr>
        <a:xfrm>
          <a:off x="12954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50" name="テキスト ボックス 149"/>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年度は類似団体と比較すると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老人福祉費の増加や、児童福祉費の増加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考えられる。今後も少子高齢化の進行により各種社会保障関係経費については増大することが見込まれることから、個々の事業について住民のニーズや必要性を吟味しながら扶助費の抑制に努めていく。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133350</xdr:rowOff>
    </xdr:to>
    <xdr:cxnSp macro="">
      <xdr:nvCxnSpPr>
        <xdr:cNvPr id="182" name="直線コネクタ 181"/>
        <xdr:cNvCxnSpPr/>
      </xdr:nvCxnSpPr>
      <xdr:spPr>
        <a:xfrm flipV="1">
          <a:off x="3987800" y="9537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57150</xdr:rowOff>
    </xdr:from>
    <xdr:to>
      <xdr:col>19</xdr:col>
      <xdr:colOff>187325</xdr:colOff>
      <xdr:row>55</xdr:row>
      <xdr:rowOff>133350</xdr:rowOff>
    </xdr:to>
    <xdr:cxnSp macro="">
      <xdr:nvCxnSpPr>
        <xdr:cNvPr id="185" name="直線コネクタ 184"/>
        <xdr:cNvCxnSpPr/>
      </xdr:nvCxnSpPr>
      <xdr:spPr>
        <a:xfrm>
          <a:off x="3098800" y="9486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57150</xdr:rowOff>
    </xdr:from>
    <xdr:to>
      <xdr:col>15</xdr:col>
      <xdr:colOff>98425</xdr:colOff>
      <xdr:row>55</xdr:row>
      <xdr:rowOff>82550</xdr:rowOff>
    </xdr:to>
    <xdr:cxnSp macro="">
      <xdr:nvCxnSpPr>
        <xdr:cNvPr id="188" name="直線コネクタ 187"/>
        <xdr:cNvCxnSpPr/>
      </xdr:nvCxnSpPr>
      <xdr:spPr>
        <a:xfrm flipV="1">
          <a:off x="2209800" y="9486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82550</xdr:rowOff>
    </xdr:from>
    <xdr:to>
      <xdr:col>11</xdr:col>
      <xdr:colOff>9525</xdr:colOff>
      <xdr:row>55</xdr:row>
      <xdr:rowOff>82550</xdr:rowOff>
    </xdr:to>
    <xdr:cxnSp macro="">
      <xdr:nvCxnSpPr>
        <xdr:cNvPr id="191" name="直線コネクタ 190"/>
        <xdr:cNvCxnSpPr/>
      </xdr:nvCxnSpPr>
      <xdr:spPr>
        <a:xfrm>
          <a:off x="1320800" y="951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1" name="楕円 200"/>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2"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82550</xdr:rowOff>
    </xdr:from>
    <xdr:to>
      <xdr:col>20</xdr:col>
      <xdr:colOff>38100</xdr:colOff>
      <xdr:row>56</xdr:row>
      <xdr:rowOff>12700</xdr:rowOff>
    </xdr:to>
    <xdr:sp macro="" textlink="">
      <xdr:nvSpPr>
        <xdr:cNvPr id="203" name="楕円 202"/>
        <xdr:cNvSpPr/>
      </xdr:nvSpPr>
      <xdr:spPr>
        <a:xfrm>
          <a:off x="3937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204" name="テキスト ボックス 203"/>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6350</xdr:rowOff>
    </xdr:from>
    <xdr:to>
      <xdr:col>15</xdr:col>
      <xdr:colOff>149225</xdr:colOff>
      <xdr:row>55</xdr:row>
      <xdr:rowOff>107950</xdr:rowOff>
    </xdr:to>
    <xdr:sp macro="" textlink="">
      <xdr:nvSpPr>
        <xdr:cNvPr id="205" name="楕円 204"/>
        <xdr:cNvSpPr/>
      </xdr:nvSpPr>
      <xdr:spPr>
        <a:xfrm>
          <a:off x="3048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06" name="テキスト ボックス 205"/>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31750</xdr:rowOff>
    </xdr:from>
    <xdr:to>
      <xdr:col>11</xdr:col>
      <xdr:colOff>60325</xdr:colOff>
      <xdr:row>55</xdr:row>
      <xdr:rowOff>133350</xdr:rowOff>
    </xdr:to>
    <xdr:sp macro="" textlink="">
      <xdr:nvSpPr>
        <xdr:cNvPr id="207" name="楕円 206"/>
        <xdr:cNvSpPr/>
      </xdr:nvSpPr>
      <xdr:spPr>
        <a:xfrm>
          <a:off x="2159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118127</xdr:rowOff>
    </xdr:from>
    <xdr:ext cx="762000" cy="259045"/>
    <xdr:sp macro="" textlink="">
      <xdr:nvSpPr>
        <xdr:cNvPr id="208" name="テキスト ボックス 207"/>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9" name="楕円 208"/>
        <xdr:cNvSpPr/>
      </xdr:nvSpPr>
      <xdr:spPr>
        <a:xfrm>
          <a:off x="1270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118127</xdr:rowOff>
    </xdr:from>
    <xdr:ext cx="762000" cy="259045"/>
    <xdr:sp macro="" textlink="">
      <xdr:nvSpPr>
        <xdr:cNvPr id="210" name="テキスト ボックス 209"/>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年度は類似団体と比較すると、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ポイント上回っている。その他の主な構成は繰出金であるが、本村の特別会計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会計において、資金不足に陥ったものはなく、簡易水道事業会計及び下水道事業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会計においては赤字補てん財源繰出もない。今後も特別会計においては独立採算での運営を十分念頭に置いた事業運営に努める。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10414</xdr:rowOff>
    </xdr:to>
    <xdr:cxnSp macro="">
      <xdr:nvCxnSpPr>
        <xdr:cNvPr id="240" name="直線コネクタ 239"/>
        <xdr:cNvCxnSpPr/>
      </xdr:nvCxnSpPr>
      <xdr:spPr>
        <a:xfrm>
          <a:off x="15671800" y="97739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117856</xdr:rowOff>
    </xdr:from>
    <xdr:to>
      <xdr:col>78</xdr:col>
      <xdr:colOff>69850</xdr:colOff>
      <xdr:row>57</xdr:row>
      <xdr:rowOff>1270</xdr:rowOff>
    </xdr:to>
    <xdr:cxnSp macro="">
      <xdr:nvCxnSpPr>
        <xdr:cNvPr id="243" name="直線コネクタ 242"/>
        <xdr:cNvCxnSpPr/>
      </xdr:nvCxnSpPr>
      <xdr:spPr>
        <a:xfrm>
          <a:off x="14782800" y="97190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117856</xdr:rowOff>
    </xdr:from>
    <xdr:to>
      <xdr:col>73</xdr:col>
      <xdr:colOff>180975</xdr:colOff>
      <xdr:row>56</xdr:row>
      <xdr:rowOff>127000</xdr:rowOff>
    </xdr:to>
    <xdr:cxnSp macro="">
      <xdr:nvCxnSpPr>
        <xdr:cNvPr id="246" name="直線コネクタ 245"/>
        <xdr:cNvCxnSpPr/>
      </xdr:nvCxnSpPr>
      <xdr:spPr>
        <a:xfrm flipV="1">
          <a:off x="13893800" y="9719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127000</xdr:rowOff>
    </xdr:to>
    <xdr:cxnSp macro="">
      <xdr:nvCxnSpPr>
        <xdr:cNvPr id="249" name="直線コネクタ 248"/>
        <xdr:cNvCxnSpPr/>
      </xdr:nvCxnSpPr>
      <xdr:spPr>
        <a:xfrm>
          <a:off x="13004800" y="9682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131064</xdr:rowOff>
    </xdr:from>
    <xdr:to>
      <xdr:col>82</xdr:col>
      <xdr:colOff>158750</xdr:colOff>
      <xdr:row>57</xdr:row>
      <xdr:rowOff>61214</xdr:rowOff>
    </xdr:to>
    <xdr:sp macro="" textlink="">
      <xdr:nvSpPr>
        <xdr:cNvPr id="259" name="楕円 258"/>
        <xdr:cNvSpPr/>
      </xdr:nvSpPr>
      <xdr:spPr>
        <a:xfrm>
          <a:off x="164592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103141</xdr:rowOff>
    </xdr:from>
    <xdr:ext cx="762000" cy="259045"/>
    <xdr:sp macro="" textlink="">
      <xdr:nvSpPr>
        <xdr:cNvPr id="260" name="その他該当値テキスト"/>
        <xdr:cNvSpPr txBox="1"/>
      </xdr:nvSpPr>
      <xdr:spPr>
        <a:xfrm>
          <a:off x="165989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61" name="楕円 260"/>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62" name="テキスト ボックス 261"/>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67056</xdr:rowOff>
    </xdr:from>
    <xdr:to>
      <xdr:col>74</xdr:col>
      <xdr:colOff>31750</xdr:colOff>
      <xdr:row>56</xdr:row>
      <xdr:rowOff>168656</xdr:rowOff>
    </xdr:to>
    <xdr:sp macro="" textlink="">
      <xdr:nvSpPr>
        <xdr:cNvPr id="263" name="楕円 262"/>
        <xdr:cNvSpPr/>
      </xdr:nvSpPr>
      <xdr:spPr>
        <a:xfrm>
          <a:off x="14732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153433</xdr:rowOff>
    </xdr:from>
    <xdr:ext cx="762000" cy="259045"/>
    <xdr:sp macro="" textlink="">
      <xdr:nvSpPr>
        <xdr:cNvPr id="264" name="テキスト ボックス 263"/>
        <xdr:cNvSpPr txBox="1"/>
      </xdr:nvSpPr>
      <xdr:spPr>
        <a:xfrm>
          <a:off x="14401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65" name="楕円 264"/>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66" name="テキスト ボックス 265"/>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67" name="楕円 266"/>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116857</xdr:rowOff>
    </xdr:from>
    <xdr:ext cx="762000" cy="259045"/>
    <xdr:sp macro="" textlink="">
      <xdr:nvSpPr>
        <xdr:cNvPr id="268" name="テキスト ボックス 267"/>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年度は類似団体と比較すると、△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ポイントとなっている。今後も、行政評価委員会等第三者機関の意見も聴取しながら、補助金交付事業として適切であるか、十分な効果があるかを適正に判断しなければならない。</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44704</xdr:rowOff>
    </xdr:to>
    <xdr:cxnSp macro="">
      <xdr:nvCxnSpPr>
        <xdr:cNvPr id="298" name="直線コネクタ 297"/>
        <xdr:cNvCxnSpPr/>
      </xdr:nvCxnSpPr>
      <xdr:spPr>
        <a:xfrm>
          <a:off x="15671800" y="61986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40132</xdr:rowOff>
    </xdr:to>
    <xdr:cxnSp macro="">
      <xdr:nvCxnSpPr>
        <xdr:cNvPr id="301" name="直線コネクタ 300"/>
        <xdr:cNvCxnSpPr/>
      </xdr:nvCxnSpPr>
      <xdr:spPr>
        <a:xfrm flipV="1">
          <a:off x="14782800" y="61986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36</xdr:row>
      <xdr:rowOff>40132</xdr:rowOff>
    </xdr:to>
    <xdr:cxnSp macro="">
      <xdr:nvCxnSpPr>
        <xdr:cNvPr id="304" name="直線コネクタ 303"/>
        <xdr:cNvCxnSpPr/>
      </xdr:nvCxnSpPr>
      <xdr:spPr>
        <a:xfrm>
          <a:off x="13893800" y="61391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36</xdr:row>
      <xdr:rowOff>3556</xdr:rowOff>
    </xdr:to>
    <xdr:cxnSp macro="">
      <xdr:nvCxnSpPr>
        <xdr:cNvPr id="307" name="直線コネクタ 306"/>
        <xdr:cNvCxnSpPr/>
      </xdr:nvCxnSpPr>
      <xdr:spPr>
        <a:xfrm flipV="1">
          <a:off x="13004800" y="6139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165354</xdr:rowOff>
    </xdr:from>
    <xdr:to>
      <xdr:col>82</xdr:col>
      <xdr:colOff>158750</xdr:colOff>
      <xdr:row>36</xdr:row>
      <xdr:rowOff>95504</xdr:rowOff>
    </xdr:to>
    <xdr:sp macro="" textlink="">
      <xdr:nvSpPr>
        <xdr:cNvPr id="317" name="楕円 316"/>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10431</xdr:rowOff>
    </xdr:from>
    <xdr:ext cx="762000" cy="259045"/>
    <xdr:sp macro="" textlink="">
      <xdr:nvSpPr>
        <xdr:cNvPr id="318" name="補助費等該当値テキスト"/>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19" name="楕円 318"/>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20" name="テキスト ボックス 31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21" name="楕円 320"/>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22" name="テキスト ボックス 321"/>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23" name="楕円 322"/>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24" name="テキスト ボックス 323"/>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5" name="楕円 324"/>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6" name="テキスト ボックス 325"/>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年度は類似団体と比較すると、△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ポイントとなっている。これまでに生活環境・教育施設・観光施設等の整備がほぼ終了し、償還のピークを経過していることから例年減少傾向にある。しかしながら、平成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はクロスカントリー整備事業や総合防災情報システム事業実施のため新規発行額を増しており、今後は比率が上昇していくことが見込まれる。適債事業に留意しながら公債費負担が急激に増加しないよう計画的な社会資本整備を心がける必要が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85089</xdr:rowOff>
    </xdr:from>
    <xdr:to>
      <xdr:col>24</xdr:col>
      <xdr:colOff>25400</xdr:colOff>
      <xdr:row>76</xdr:row>
      <xdr:rowOff>92711</xdr:rowOff>
    </xdr:to>
    <xdr:cxnSp macro="">
      <xdr:nvCxnSpPr>
        <xdr:cNvPr id="358" name="直線コネクタ 357"/>
        <xdr:cNvCxnSpPr/>
      </xdr:nvCxnSpPr>
      <xdr:spPr>
        <a:xfrm>
          <a:off x="3987800" y="131152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85089</xdr:rowOff>
    </xdr:from>
    <xdr:to>
      <xdr:col>19</xdr:col>
      <xdr:colOff>187325</xdr:colOff>
      <xdr:row>76</xdr:row>
      <xdr:rowOff>111761</xdr:rowOff>
    </xdr:to>
    <xdr:cxnSp macro="">
      <xdr:nvCxnSpPr>
        <xdr:cNvPr id="361" name="直線コネクタ 360"/>
        <xdr:cNvCxnSpPr/>
      </xdr:nvCxnSpPr>
      <xdr:spPr>
        <a:xfrm flipV="1">
          <a:off x="3098800" y="131152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111761</xdr:rowOff>
    </xdr:from>
    <xdr:to>
      <xdr:col>15</xdr:col>
      <xdr:colOff>98425</xdr:colOff>
      <xdr:row>76</xdr:row>
      <xdr:rowOff>127000</xdr:rowOff>
    </xdr:to>
    <xdr:cxnSp macro="">
      <xdr:nvCxnSpPr>
        <xdr:cNvPr id="364" name="直線コネクタ 363"/>
        <xdr:cNvCxnSpPr/>
      </xdr:nvCxnSpPr>
      <xdr:spPr>
        <a:xfrm flipV="1">
          <a:off x="2209800" y="131419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77</xdr:row>
      <xdr:rowOff>43180</xdr:rowOff>
    </xdr:to>
    <xdr:cxnSp macro="">
      <xdr:nvCxnSpPr>
        <xdr:cNvPr id="367" name="直線コネクタ 366"/>
        <xdr:cNvCxnSpPr/>
      </xdr:nvCxnSpPr>
      <xdr:spPr>
        <a:xfrm flipV="1">
          <a:off x="1320800" y="131572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1" name="テキスト ボックス 370"/>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77" name="楕円 376"/>
        <xdr:cNvSpPr/>
      </xdr:nvSpPr>
      <xdr:spPr>
        <a:xfrm>
          <a:off x="4775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58437</xdr:rowOff>
    </xdr:from>
    <xdr:ext cx="762000" cy="259045"/>
    <xdr:sp macro="" textlink="">
      <xdr:nvSpPr>
        <xdr:cNvPr id="378" name="公債費該当値テキスト"/>
        <xdr:cNvSpPr txBox="1"/>
      </xdr:nvSpPr>
      <xdr:spPr>
        <a:xfrm>
          <a:off x="4914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34289</xdr:rowOff>
    </xdr:from>
    <xdr:to>
      <xdr:col>20</xdr:col>
      <xdr:colOff>38100</xdr:colOff>
      <xdr:row>76</xdr:row>
      <xdr:rowOff>135889</xdr:rowOff>
    </xdr:to>
    <xdr:sp macro="" textlink="">
      <xdr:nvSpPr>
        <xdr:cNvPr id="379" name="楕円 378"/>
        <xdr:cNvSpPr/>
      </xdr:nvSpPr>
      <xdr:spPr>
        <a:xfrm>
          <a:off x="3937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80" name="テキスト ボックス 379"/>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60961</xdr:rowOff>
    </xdr:from>
    <xdr:to>
      <xdr:col>15</xdr:col>
      <xdr:colOff>149225</xdr:colOff>
      <xdr:row>76</xdr:row>
      <xdr:rowOff>162561</xdr:rowOff>
    </xdr:to>
    <xdr:sp macro="" textlink="">
      <xdr:nvSpPr>
        <xdr:cNvPr id="381" name="楕円 380"/>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82" name="テキスト ボックス 381"/>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83" name="楕円 382"/>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84" name="テキスト ボックス 383"/>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163830</xdr:rowOff>
    </xdr:from>
    <xdr:to>
      <xdr:col>6</xdr:col>
      <xdr:colOff>171450</xdr:colOff>
      <xdr:row>77</xdr:row>
      <xdr:rowOff>93980</xdr:rowOff>
    </xdr:to>
    <xdr:sp macro="" textlink="">
      <xdr:nvSpPr>
        <xdr:cNvPr id="385" name="楕円 384"/>
        <xdr:cNvSpPr/>
      </xdr:nvSpPr>
      <xdr:spPr>
        <a:xfrm>
          <a:off x="1270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78757</xdr:rowOff>
    </xdr:from>
    <xdr:ext cx="762000" cy="259045"/>
    <xdr:sp macro="" textlink="">
      <xdr:nvSpPr>
        <xdr:cNvPr id="386" name="テキスト ボックス 385"/>
        <xdr:cNvSpPr txBox="1"/>
      </xdr:nvSpPr>
      <xdr:spPr>
        <a:xfrm>
          <a:off x="939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年度は類似団体と比較すると、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回って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ポイント増となっている。人件費、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補助費等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の増と公債費の減が増加要因である。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161289</xdr:rowOff>
    </xdr:from>
    <xdr:to>
      <xdr:col>82</xdr:col>
      <xdr:colOff>107950</xdr:colOff>
      <xdr:row>76</xdr:row>
      <xdr:rowOff>168148</xdr:rowOff>
    </xdr:to>
    <xdr:cxnSp macro="">
      <xdr:nvCxnSpPr>
        <xdr:cNvPr id="417" name="直線コネクタ 416"/>
        <xdr:cNvCxnSpPr/>
      </xdr:nvCxnSpPr>
      <xdr:spPr>
        <a:xfrm>
          <a:off x="15671800" y="13191489"/>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83565</xdr:rowOff>
    </xdr:from>
    <xdr:to>
      <xdr:col>78</xdr:col>
      <xdr:colOff>69850</xdr:colOff>
      <xdr:row>76</xdr:row>
      <xdr:rowOff>161289</xdr:rowOff>
    </xdr:to>
    <xdr:cxnSp macro="">
      <xdr:nvCxnSpPr>
        <xdr:cNvPr id="420" name="直線コネクタ 419"/>
        <xdr:cNvCxnSpPr/>
      </xdr:nvCxnSpPr>
      <xdr:spPr>
        <a:xfrm>
          <a:off x="14782800" y="1311376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xdr:rowOff>
    </xdr:from>
    <xdr:to>
      <xdr:col>73</xdr:col>
      <xdr:colOff>180975</xdr:colOff>
      <xdr:row>76</xdr:row>
      <xdr:rowOff>83565</xdr:rowOff>
    </xdr:to>
    <xdr:cxnSp macro="">
      <xdr:nvCxnSpPr>
        <xdr:cNvPr id="423" name="直線コネクタ 422"/>
        <xdr:cNvCxnSpPr/>
      </xdr:nvCxnSpPr>
      <xdr:spPr>
        <a:xfrm>
          <a:off x="13893800" y="1304061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xdr:rowOff>
    </xdr:from>
    <xdr:to>
      <xdr:col>69</xdr:col>
      <xdr:colOff>92075</xdr:colOff>
      <xdr:row>76</xdr:row>
      <xdr:rowOff>56135</xdr:rowOff>
    </xdr:to>
    <xdr:cxnSp macro="">
      <xdr:nvCxnSpPr>
        <xdr:cNvPr id="426" name="直線コネクタ 425"/>
        <xdr:cNvCxnSpPr/>
      </xdr:nvCxnSpPr>
      <xdr:spPr>
        <a:xfrm flipV="1">
          <a:off x="13004800" y="1304061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119142</xdr:rowOff>
    </xdr:from>
    <xdr:ext cx="762000" cy="259045"/>
    <xdr:sp macro="" textlink="">
      <xdr:nvSpPr>
        <xdr:cNvPr id="430" name="テキスト ボックス 429"/>
        <xdr:cNvSpPr txBox="1"/>
      </xdr:nvSpPr>
      <xdr:spPr>
        <a:xfrm>
          <a:off x="12623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36" name="楕円 435"/>
        <xdr:cNvSpPr/>
      </xdr:nvSpPr>
      <xdr:spPr>
        <a:xfrm>
          <a:off x="16459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133875</xdr:rowOff>
    </xdr:from>
    <xdr:ext cx="762000" cy="259045"/>
    <xdr:sp macro="" textlink="">
      <xdr:nvSpPr>
        <xdr:cNvPr id="437" name="公債費以外該当値テキスト"/>
        <xdr:cNvSpPr txBox="1"/>
      </xdr:nvSpPr>
      <xdr:spPr>
        <a:xfrm>
          <a:off x="16598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110489</xdr:rowOff>
    </xdr:from>
    <xdr:to>
      <xdr:col>78</xdr:col>
      <xdr:colOff>120650</xdr:colOff>
      <xdr:row>77</xdr:row>
      <xdr:rowOff>40639</xdr:rowOff>
    </xdr:to>
    <xdr:sp macro="" textlink="">
      <xdr:nvSpPr>
        <xdr:cNvPr id="438" name="楕円 437"/>
        <xdr:cNvSpPr/>
      </xdr:nvSpPr>
      <xdr:spPr>
        <a:xfrm>
          <a:off x="15621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25416</xdr:rowOff>
    </xdr:from>
    <xdr:ext cx="736600" cy="259045"/>
    <xdr:sp macro="" textlink="">
      <xdr:nvSpPr>
        <xdr:cNvPr id="439" name="テキスト ボックス 438"/>
        <xdr:cNvSpPr txBox="1"/>
      </xdr:nvSpPr>
      <xdr:spPr>
        <a:xfrm>
          <a:off x="15290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32765</xdr:rowOff>
    </xdr:from>
    <xdr:to>
      <xdr:col>74</xdr:col>
      <xdr:colOff>31750</xdr:colOff>
      <xdr:row>76</xdr:row>
      <xdr:rowOff>134365</xdr:rowOff>
    </xdr:to>
    <xdr:sp macro="" textlink="">
      <xdr:nvSpPr>
        <xdr:cNvPr id="440" name="楕円 439"/>
        <xdr:cNvSpPr/>
      </xdr:nvSpPr>
      <xdr:spPr>
        <a:xfrm>
          <a:off x="14732000" y="130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144543</xdr:rowOff>
    </xdr:from>
    <xdr:ext cx="762000" cy="259045"/>
    <xdr:sp macro="" textlink="">
      <xdr:nvSpPr>
        <xdr:cNvPr id="441" name="テキスト ボックス 440"/>
        <xdr:cNvSpPr txBox="1"/>
      </xdr:nvSpPr>
      <xdr:spPr>
        <a:xfrm>
          <a:off x="14401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131064</xdr:rowOff>
    </xdr:from>
    <xdr:to>
      <xdr:col>69</xdr:col>
      <xdr:colOff>142875</xdr:colOff>
      <xdr:row>76</xdr:row>
      <xdr:rowOff>61215</xdr:rowOff>
    </xdr:to>
    <xdr:sp macro="" textlink="">
      <xdr:nvSpPr>
        <xdr:cNvPr id="442" name="楕円 441"/>
        <xdr:cNvSpPr/>
      </xdr:nvSpPr>
      <xdr:spPr>
        <a:xfrm>
          <a:off x="13843000" y="129898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71391</xdr:rowOff>
    </xdr:from>
    <xdr:ext cx="762000" cy="259045"/>
    <xdr:sp macro="" textlink="">
      <xdr:nvSpPr>
        <xdr:cNvPr id="443" name="テキスト ボックス 442"/>
        <xdr:cNvSpPr txBox="1"/>
      </xdr:nvSpPr>
      <xdr:spPr>
        <a:xfrm>
          <a:off x="13512800" y="1275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5335</xdr:rowOff>
    </xdr:from>
    <xdr:to>
      <xdr:col>65</xdr:col>
      <xdr:colOff>53975</xdr:colOff>
      <xdr:row>76</xdr:row>
      <xdr:rowOff>106935</xdr:rowOff>
    </xdr:to>
    <xdr:sp macro="" textlink="">
      <xdr:nvSpPr>
        <xdr:cNvPr id="444" name="楕円 443"/>
        <xdr:cNvSpPr/>
      </xdr:nvSpPr>
      <xdr:spPr>
        <a:xfrm>
          <a:off x="12954000" y="130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117111</xdr:rowOff>
    </xdr:from>
    <xdr:ext cx="762000" cy="259045"/>
    <xdr:sp macro="" textlink="">
      <xdr:nvSpPr>
        <xdr:cNvPr id="445" name="テキスト ボックス 444"/>
        <xdr:cNvSpPr txBox="1"/>
      </xdr:nvSpPr>
      <xdr:spPr>
        <a:xfrm>
          <a:off x="12623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154920</xdr:rowOff>
    </xdr:from>
    <xdr:to>
      <xdr:col>29</xdr:col>
      <xdr:colOff>127000</xdr:colOff>
      <xdr:row>17</xdr:row>
      <xdr:rowOff>157720</xdr:rowOff>
    </xdr:to>
    <xdr:cxnSp macro="">
      <xdr:nvCxnSpPr>
        <xdr:cNvPr id="49" name="直線コネクタ 48"/>
        <xdr:cNvCxnSpPr/>
      </xdr:nvCxnSpPr>
      <xdr:spPr bwMode="auto">
        <a:xfrm flipV="1">
          <a:off x="5003800" y="3117195"/>
          <a:ext cx="647700" cy="2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157720</xdr:rowOff>
    </xdr:from>
    <xdr:to>
      <xdr:col>26</xdr:col>
      <xdr:colOff>50800</xdr:colOff>
      <xdr:row>18</xdr:row>
      <xdr:rowOff>12683</xdr:rowOff>
    </xdr:to>
    <xdr:cxnSp macro="">
      <xdr:nvCxnSpPr>
        <xdr:cNvPr id="52" name="直線コネクタ 51"/>
        <xdr:cNvCxnSpPr/>
      </xdr:nvCxnSpPr>
      <xdr:spPr bwMode="auto">
        <a:xfrm flipV="1">
          <a:off x="4305300" y="3119995"/>
          <a:ext cx="698500" cy="26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11828</xdr:rowOff>
    </xdr:from>
    <xdr:to>
      <xdr:col>22</xdr:col>
      <xdr:colOff>114300</xdr:colOff>
      <xdr:row>18</xdr:row>
      <xdr:rowOff>12683</xdr:rowOff>
    </xdr:to>
    <xdr:cxnSp macro="">
      <xdr:nvCxnSpPr>
        <xdr:cNvPr id="55" name="直線コネクタ 54"/>
        <xdr:cNvCxnSpPr/>
      </xdr:nvCxnSpPr>
      <xdr:spPr bwMode="auto">
        <a:xfrm>
          <a:off x="3606800" y="3145553"/>
          <a:ext cx="698500" cy="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7004</xdr:rowOff>
    </xdr:from>
    <xdr:to>
      <xdr:col>18</xdr:col>
      <xdr:colOff>177800</xdr:colOff>
      <xdr:row>18</xdr:row>
      <xdr:rowOff>11828</xdr:rowOff>
    </xdr:to>
    <xdr:cxnSp macro="">
      <xdr:nvCxnSpPr>
        <xdr:cNvPr id="58" name="直線コネクタ 57"/>
        <xdr:cNvCxnSpPr/>
      </xdr:nvCxnSpPr>
      <xdr:spPr bwMode="auto">
        <a:xfrm>
          <a:off x="2908300" y="3140729"/>
          <a:ext cx="698500" cy="4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104120</xdr:rowOff>
    </xdr:from>
    <xdr:to>
      <xdr:col>29</xdr:col>
      <xdr:colOff>177800</xdr:colOff>
      <xdr:row>18</xdr:row>
      <xdr:rowOff>34270</xdr:rowOff>
    </xdr:to>
    <xdr:sp macro="" textlink="">
      <xdr:nvSpPr>
        <xdr:cNvPr id="68" name="楕円 67"/>
        <xdr:cNvSpPr/>
      </xdr:nvSpPr>
      <xdr:spPr bwMode="auto">
        <a:xfrm>
          <a:off x="5600700" y="3066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76197</xdr:rowOff>
    </xdr:from>
    <xdr:ext cx="762000" cy="259045"/>
    <xdr:sp macro="" textlink="">
      <xdr:nvSpPr>
        <xdr:cNvPr id="69" name="人口1人当たり決算額の推移該当値テキスト130"/>
        <xdr:cNvSpPr txBox="1"/>
      </xdr:nvSpPr>
      <xdr:spPr>
        <a:xfrm>
          <a:off x="5740400" y="303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106920</xdr:rowOff>
    </xdr:from>
    <xdr:to>
      <xdr:col>26</xdr:col>
      <xdr:colOff>101600</xdr:colOff>
      <xdr:row>18</xdr:row>
      <xdr:rowOff>37070</xdr:rowOff>
    </xdr:to>
    <xdr:sp macro="" textlink="">
      <xdr:nvSpPr>
        <xdr:cNvPr id="70" name="楕円 69"/>
        <xdr:cNvSpPr/>
      </xdr:nvSpPr>
      <xdr:spPr bwMode="auto">
        <a:xfrm>
          <a:off x="4953000" y="3069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21847</xdr:rowOff>
    </xdr:from>
    <xdr:ext cx="736600" cy="259045"/>
    <xdr:sp macro="" textlink="">
      <xdr:nvSpPr>
        <xdr:cNvPr id="71" name="テキスト ボックス 70"/>
        <xdr:cNvSpPr txBox="1"/>
      </xdr:nvSpPr>
      <xdr:spPr>
        <a:xfrm>
          <a:off x="4622800" y="315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133333</xdr:rowOff>
    </xdr:from>
    <xdr:to>
      <xdr:col>22</xdr:col>
      <xdr:colOff>165100</xdr:colOff>
      <xdr:row>18</xdr:row>
      <xdr:rowOff>63483</xdr:rowOff>
    </xdr:to>
    <xdr:sp macro="" textlink="">
      <xdr:nvSpPr>
        <xdr:cNvPr id="72" name="楕円 71"/>
        <xdr:cNvSpPr/>
      </xdr:nvSpPr>
      <xdr:spPr bwMode="auto">
        <a:xfrm>
          <a:off x="4254500" y="3095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48260</xdr:rowOff>
    </xdr:from>
    <xdr:ext cx="762000" cy="259045"/>
    <xdr:sp macro="" textlink="">
      <xdr:nvSpPr>
        <xdr:cNvPr id="73" name="テキスト ボックス 72"/>
        <xdr:cNvSpPr txBox="1"/>
      </xdr:nvSpPr>
      <xdr:spPr>
        <a:xfrm>
          <a:off x="3924300" y="31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132478</xdr:rowOff>
    </xdr:from>
    <xdr:to>
      <xdr:col>19</xdr:col>
      <xdr:colOff>38100</xdr:colOff>
      <xdr:row>18</xdr:row>
      <xdr:rowOff>62628</xdr:rowOff>
    </xdr:to>
    <xdr:sp macro="" textlink="">
      <xdr:nvSpPr>
        <xdr:cNvPr id="74" name="楕円 73"/>
        <xdr:cNvSpPr/>
      </xdr:nvSpPr>
      <xdr:spPr bwMode="auto">
        <a:xfrm>
          <a:off x="3556000" y="3094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47405</xdr:rowOff>
    </xdr:from>
    <xdr:ext cx="762000" cy="259045"/>
    <xdr:sp macro="" textlink="">
      <xdr:nvSpPr>
        <xdr:cNvPr id="75" name="テキスト ボックス 74"/>
        <xdr:cNvSpPr txBox="1"/>
      </xdr:nvSpPr>
      <xdr:spPr>
        <a:xfrm>
          <a:off x="3225800" y="318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127654</xdr:rowOff>
    </xdr:from>
    <xdr:to>
      <xdr:col>15</xdr:col>
      <xdr:colOff>101600</xdr:colOff>
      <xdr:row>18</xdr:row>
      <xdr:rowOff>57804</xdr:rowOff>
    </xdr:to>
    <xdr:sp macro="" textlink="">
      <xdr:nvSpPr>
        <xdr:cNvPr id="76" name="楕円 75"/>
        <xdr:cNvSpPr/>
      </xdr:nvSpPr>
      <xdr:spPr bwMode="auto">
        <a:xfrm>
          <a:off x="2857500" y="3089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42581</xdr:rowOff>
    </xdr:from>
    <xdr:ext cx="762000" cy="259045"/>
    <xdr:sp macro="" textlink="">
      <xdr:nvSpPr>
        <xdr:cNvPr id="77" name="テキスト ボックス 76"/>
        <xdr:cNvSpPr txBox="1"/>
      </xdr:nvSpPr>
      <xdr:spPr>
        <a:xfrm>
          <a:off x="2527300" y="317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228901</xdr:rowOff>
    </xdr:from>
    <xdr:to>
      <xdr:col>29</xdr:col>
      <xdr:colOff>127000</xdr:colOff>
      <xdr:row>35</xdr:row>
      <xdr:rowOff>231977</xdr:rowOff>
    </xdr:to>
    <xdr:cxnSp macro="">
      <xdr:nvCxnSpPr>
        <xdr:cNvPr id="108" name="直線コネクタ 107"/>
        <xdr:cNvCxnSpPr/>
      </xdr:nvCxnSpPr>
      <xdr:spPr bwMode="auto">
        <a:xfrm>
          <a:off x="5003800" y="6839251"/>
          <a:ext cx="647700" cy="3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199361</xdr:rowOff>
    </xdr:from>
    <xdr:to>
      <xdr:col>26</xdr:col>
      <xdr:colOff>50800</xdr:colOff>
      <xdr:row>35</xdr:row>
      <xdr:rowOff>228901</xdr:rowOff>
    </xdr:to>
    <xdr:cxnSp macro="">
      <xdr:nvCxnSpPr>
        <xdr:cNvPr id="111" name="直線コネクタ 110"/>
        <xdr:cNvCxnSpPr/>
      </xdr:nvCxnSpPr>
      <xdr:spPr bwMode="auto">
        <a:xfrm>
          <a:off x="4305300" y="6809711"/>
          <a:ext cx="698500" cy="29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182811</xdr:rowOff>
    </xdr:from>
    <xdr:to>
      <xdr:col>22</xdr:col>
      <xdr:colOff>114300</xdr:colOff>
      <xdr:row>35</xdr:row>
      <xdr:rowOff>199361</xdr:rowOff>
    </xdr:to>
    <xdr:cxnSp macro="">
      <xdr:nvCxnSpPr>
        <xdr:cNvPr id="114" name="直線コネクタ 113"/>
        <xdr:cNvCxnSpPr/>
      </xdr:nvCxnSpPr>
      <xdr:spPr bwMode="auto">
        <a:xfrm>
          <a:off x="3606800" y="6793161"/>
          <a:ext cx="698500" cy="16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153870</xdr:rowOff>
    </xdr:from>
    <xdr:to>
      <xdr:col>18</xdr:col>
      <xdr:colOff>177800</xdr:colOff>
      <xdr:row>35</xdr:row>
      <xdr:rowOff>182811</xdr:rowOff>
    </xdr:to>
    <xdr:cxnSp macro="">
      <xdr:nvCxnSpPr>
        <xdr:cNvPr id="117" name="直線コネクタ 116"/>
        <xdr:cNvCxnSpPr/>
      </xdr:nvCxnSpPr>
      <xdr:spPr bwMode="auto">
        <a:xfrm>
          <a:off x="2908300" y="6764220"/>
          <a:ext cx="698500" cy="28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181177</xdr:rowOff>
    </xdr:from>
    <xdr:to>
      <xdr:col>29</xdr:col>
      <xdr:colOff>177800</xdr:colOff>
      <xdr:row>35</xdr:row>
      <xdr:rowOff>282777</xdr:rowOff>
    </xdr:to>
    <xdr:sp macro="" textlink="">
      <xdr:nvSpPr>
        <xdr:cNvPr id="127" name="楕円 126"/>
        <xdr:cNvSpPr/>
      </xdr:nvSpPr>
      <xdr:spPr bwMode="auto">
        <a:xfrm>
          <a:off x="5600700" y="6791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153254</xdr:rowOff>
    </xdr:from>
    <xdr:ext cx="762000" cy="259045"/>
    <xdr:sp macro="" textlink="">
      <xdr:nvSpPr>
        <xdr:cNvPr id="128" name="人口1人当たり決算額の推移該当値テキスト445"/>
        <xdr:cNvSpPr txBox="1"/>
      </xdr:nvSpPr>
      <xdr:spPr>
        <a:xfrm>
          <a:off x="5740400" y="676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178101</xdr:rowOff>
    </xdr:from>
    <xdr:to>
      <xdr:col>26</xdr:col>
      <xdr:colOff>101600</xdr:colOff>
      <xdr:row>35</xdr:row>
      <xdr:rowOff>279701</xdr:rowOff>
    </xdr:to>
    <xdr:sp macro="" textlink="">
      <xdr:nvSpPr>
        <xdr:cNvPr id="129" name="楕円 128"/>
        <xdr:cNvSpPr/>
      </xdr:nvSpPr>
      <xdr:spPr bwMode="auto">
        <a:xfrm>
          <a:off x="4953000" y="6788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264478</xdr:rowOff>
    </xdr:from>
    <xdr:ext cx="736600" cy="259045"/>
    <xdr:sp macro="" textlink="">
      <xdr:nvSpPr>
        <xdr:cNvPr id="130" name="テキスト ボックス 129"/>
        <xdr:cNvSpPr txBox="1"/>
      </xdr:nvSpPr>
      <xdr:spPr>
        <a:xfrm>
          <a:off x="4622800" y="6874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148561</xdr:rowOff>
    </xdr:from>
    <xdr:to>
      <xdr:col>22</xdr:col>
      <xdr:colOff>165100</xdr:colOff>
      <xdr:row>35</xdr:row>
      <xdr:rowOff>250161</xdr:rowOff>
    </xdr:to>
    <xdr:sp macro="" textlink="">
      <xdr:nvSpPr>
        <xdr:cNvPr id="131" name="楕円 130"/>
        <xdr:cNvSpPr/>
      </xdr:nvSpPr>
      <xdr:spPr bwMode="auto">
        <a:xfrm>
          <a:off x="4254500" y="6758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260338</xdr:rowOff>
    </xdr:from>
    <xdr:ext cx="762000" cy="259045"/>
    <xdr:sp macro="" textlink="">
      <xdr:nvSpPr>
        <xdr:cNvPr id="132" name="テキスト ボックス 131"/>
        <xdr:cNvSpPr txBox="1"/>
      </xdr:nvSpPr>
      <xdr:spPr>
        <a:xfrm>
          <a:off x="3924300" y="65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132011</xdr:rowOff>
    </xdr:from>
    <xdr:to>
      <xdr:col>19</xdr:col>
      <xdr:colOff>38100</xdr:colOff>
      <xdr:row>35</xdr:row>
      <xdr:rowOff>233611</xdr:rowOff>
    </xdr:to>
    <xdr:sp macro="" textlink="">
      <xdr:nvSpPr>
        <xdr:cNvPr id="133" name="楕円 132"/>
        <xdr:cNvSpPr/>
      </xdr:nvSpPr>
      <xdr:spPr bwMode="auto">
        <a:xfrm>
          <a:off x="3556000" y="6742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243788</xdr:rowOff>
    </xdr:from>
    <xdr:ext cx="762000" cy="259045"/>
    <xdr:sp macro="" textlink="">
      <xdr:nvSpPr>
        <xdr:cNvPr id="134" name="テキスト ボックス 133"/>
        <xdr:cNvSpPr txBox="1"/>
      </xdr:nvSpPr>
      <xdr:spPr>
        <a:xfrm>
          <a:off x="3225800" y="651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103070</xdr:rowOff>
    </xdr:from>
    <xdr:to>
      <xdr:col>15</xdr:col>
      <xdr:colOff>101600</xdr:colOff>
      <xdr:row>35</xdr:row>
      <xdr:rowOff>204670</xdr:rowOff>
    </xdr:to>
    <xdr:sp macro="" textlink="">
      <xdr:nvSpPr>
        <xdr:cNvPr id="135" name="楕円 134"/>
        <xdr:cNvSpPr/>
      </xdr:nvSpPr>
      <xdr:spPr bwMode="auto">
        <a:xfrm>
          <a:off x="2857500" y="6713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214847</xdr:rowOff>
    </xdr:from>
    <xdr:ext cx="762000" cy="259045"/>
    <xdr:sp macro="" textlink="">
      <xdr:nvSpPr>
        <xdr:cNvPr id="136" name="テキスト ボックス 135"/>
        <xdr:cNvSpPr txBox="1"/>
      </xdr:nvSpPr>
      <xdr:spPr>
        <a:xfrm>
          <a:off x="2527300" y="648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2,221
2,212
190.96
3,370,288
3,053,291
274,075
1,693,477
3,746,039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13197</xdr:rowOff>
    </xdr:from>
    <xdr:to>
      <xdr:col>24</xdr:col>
      <xdr:colOff>63500</xdr:colOff>
      <xdr:row>36</xdr:row>
      <xdr:rowOff>14644</xdr:rowOff>
    </xdr:to>
    <xdr:cxnSp macro="">
      <xdr:nvCxnSpPr>
        <xdr:cNvPr id="58" name="直線コネクタ 57"/>
        <xdr:cNvCxnSpPr/>
      </xdr:nvCxnSpPr>
      <xdr:spPr>
        <a:xfrm flipV="1">
          <a:off x="3797300" y="6185397"/>
          <a:ext cx="8382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14644</xdr:rowOff>
    </xdr:from>
    <xdr:to>
      <xdr:col>19</xdr:col>
      <xdr:colOff>177800</xdr:colOff>
      <xdr:row>36</xdr:row>
      <xdr:rowOff>41695</xdr:rowOff>
    </xdr:to>
    <xdr:cxnSp macro="">
      <xdr:nvCxnSpPr>
        <xdr:cNvPr id="61" name="直線コネクタ 60"/>
        <xdr:cNvCxnSpPr/>
      </xdr:nvCxnSpPr>
      <xdr:spPr>
        <a:xfrm flipV="1">
          <a:off x="2908300" y="6186844"/>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41695</xdr:rowOff>
    </xdr:from>
    <xdr:to>
      <xdr:col>15</xdr:col>
      <xdr:colOff>50800</xdr:colOff>
      <xdr:row>36</xdr:row>
      <xdr:rowOff>46095</xdr:rowOff>
    </xdr:to>
    <xdr:cxnSp macro="">
      <xdr:nvCxnSpPr>
        <xdr:cNvPr id="64" name="直線コネクタ 63"/>
        <xdr:cNvCxnSpPr/>
      </xdr:nvCxnSpPr>
      <xdr:spPr>
        <a:xfrm flipV="1">
          <a:off x="2019300" y="6213895"/>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35234</xdr:rowOff>
    </xdr:from>
    <xdr:to>
      <xdr:col>10</xdr:col>
      <xdr:colOff>114300</xdr:colOff>
      <xdr:row>36</xdr:row>
      <xdr:rowOff>46095</xdr:rowOff>
    </xdr:to>
    <xdr:cxnSp macro="">
      <xdr:nvCxnSpPr>
        <xdr:cNvPr id="67" name="直線コネクタ 66"/>
        <xdr:cNvCxnSpPr/>
      </xdr:nvCxnSpPr>
      <xdr:spPr>
        <a:xfrm>
          <a:off x="1130300" y="6207434"/>
          <a:ext cx="889000" cy="1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133847</xdr:rowOff>
    </xdr:from>
    <xdr:to>
      <xdr:col>24</xdr:col>
      <xdr:colOff>114300</xdr:colOff>
      <xdr:row>36</xdr:row>
      <xdr:rowOff>63997</xdr:rowOff>
    </xdr:to>
    <xdr:sp macro="" textlink="">
      <xdr:nvSpPr>
        <xdr:cNvPr id="77" name="楕円 76"/>
        <xdr:cNvSpPr/>
      </xdr:nvSpPr>
      <xdr:spPr>
        <a:xfrm>
          <a:off x="4584700" y="613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156724</xdr:rowOff>
    </xdr:from>
    <xdr:ext cx="599010" cy="259045"/>
    <xdr:sp macro="" textlink="">
      <xdr:nvSpPr>
        <xdr:cNvPr id="78" name="人件費該当値テキスト"/>
        <xdr:cNvSpPr txBox="1"/>
      </xdr:nvSpPr>
      <xdr:spPr>
        <a:xfrm>
          <a:off x="4686300" y="5986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135294</xdr:rowOff>
    </xdr:from>
    <xdr:to>
      <xdr:col>20</xdr:col>
      <xdr:colOff>38100</xdr:colOff>
      <xdr:row>36</xdr:row>
      <xdr:rowOff>65444</xdr:rowOff>
    </xdr:to>
    <xdr:sp macro="" textlink="">
      <xdr:nvSpPr>
        <xdr:cNvPr id="79" name="楕円 78"/>
        <xdr:cNvSpPr/>
      </xdr:nvSpPr>
      <xdr:spPr>
        <a:xfrm>
          <a:off x="3746500" y="613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81971</xdr:rowOff>
    </xdr:from>
    <xdr:ext cx="599010" cy="259045"/>
    <xdr:sp macro="" textlink="">
      <xdr:nvSpPr>
        <xdr:cNvPr id="80" name="テキスト ボックス 79"/>
        <xdr:cNvSpPr txBox="1"/>
      </xdr:nvSpPr>
      <xdr:spPr>
        <a:xfrm>
          <a:off x="3497795" y="591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162345</xdr:rowOff>
    </xdr:from>
    <xdr:to>
      <xdr:col>15</xdr:col>
      <xdr:colOff>101600</xdr:colOff>
      <xdr:row>36</xdr:row>
      <xdr:rowOff>92495</xdr:rowOff>
    </xdr:to>
    <xdr:sp macro="" textlink="">
      <xdr:nvSpPr>
        <xdr:cNvPr id="81" name="楕円 80"/>
        <xdr:cNvSpPr/>
      </xdr:nvSpPr>
      <xdr:spPr>
        <a:xfrm>
          <a:off x="2857500" y="616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109022</xdr:rowOff>
    </xdr:from>
    <xdr:ext cx="599010" cy="259045"/>
    <xdr:sp macro="" textlink="">
      <xdr:nvSpPr>
        <xdr:cNvPr id="82" name="テキスト ボックス 81"/>
        <xdr:cNvSpPr txBox="1"/>
      </xdr:nvSpPr>
      <xdr:spPr>
        <a:xfrm>
          <a:off x="2608795" y="59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166745</xdr:rowOff>
    </xdr:from>
    <xdr:to>
      <xdr:col>10</xdr:col>
      <xdr:colOff>165100</xdr:colOff>
      <xdr:row>36</xdr:row>
      <xdr:rowOff>96895</xdr:rowOff>
    </xdr:to>
    <xdr:sp macro="" textlink="">
      <xdr:nvSpPr>
        <xdr:cNvPr id="83" name="楕円 82"/>
        <xdr:cNvSpPr/>
      </xdr:nvSpPr>
      <xdr:spPr>
        <a:xfrm>
          <a:off x="1968500" y="616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113422</xdr:rowOff>
    </xdr:from>
    <xdr:ext cx="599010" cy="259045"/>
    <xdr:sp macro="" textlink="">
      <xdr:nvSpPr>
        <xdr:cNvPr id="84" name="テキスト ボックス 83"/>
        <xdr:cNvSpPr txBox="1"/>
      </xdr:nvSpPr>
      <xdr:spPr>
        <a:xfrm>
          <a:off x="1719795" y="594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155884</xdr:rowOff>
    </xdr:from>
    <xdr:to>
      <xdr:col>6</xdr:col>
      <xdr:colOff>38100</xdr:colOff>
      <xdr:row>36</xdr:row>
      <xdr:rowOff>86034</xdr:rowOff>
    </xdr:to>
    <xdr:sp macro="" textlink="">
      <xdr:nvSpPr>
        <xdr:cNvPr id="85" name="楕円 84"/>
        <xdr:cNvSpPr/>
      </xdr:nvSpPr>
      <xdr:spPr>
        <a:xfrm>
          <a:off x="1079500" y="615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102561</xdr:rowOff>
    </xdr:from>
    <xdr:ext cx="599010" cy="259045"/>
    <xdr:sp macro="" textlink="">
      <xdr:nvSpPr>
        <xdr:cNvPr id="86" name="テキスト ボックス 85"/>
        <xdr:cNvSpPr txBox="1"/>
      </xdr:nvSpPr>
      <xdr:spPr>
        <a:xfrm>
          <a:off x="830795" y="593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123838</xdr:rowOff>
    </xdr:from>
    <xdr:to>
      <xdr:col>24</xdr:col>
      <xdr:colOff>63500</xdr:colOff>
      <xdr:row>57</xdr:row>
      <xdr:rowOff>134277</xdr:rowOff>
    </xdr:to>
    <xdr:cxnSp macro="">
      <xdr:nvCxnSpPr>
        <xdr:cNvPr id="117" name="直線コネクタ 116"/>
        <xdr:cNvCxnSpPr/>
      </xdr:nvCxnSpPr>
      <xdr:spPr>
        <a:xfrm flipV="1">
          <a:off x="3797300" y="9896488"/>
          <a:ext cx="8382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134277</xdr:rowOff>
    </xdr:from>
    <xdr:to>
      <xdr:col>19</xdr:col>
      <xdr:colOff>177800</xdr:colOff>
      <xdr:row>58</xdr:row>
      <xdr:rowOff>6064</xdr:rowOff>
    </xdr:to>
    <xdr:cxnSp macro="">
      <xdr:nvCxnSpPr>
        <xdr:cNvPr id="120" name="直線コネクタ 119"/>
        <xdr:cNvCxnSpPr/>
      </xdr:nvCxnSpPr>
      <xdr:spPr>
        <a:xfrm flipV="1">
          <a:off x="2908300" y="9906927"/>
          <a:ext cx="889000" cy="4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6064</xdr:rowOff>
    </xdr:from>
    <xdr:to>
      <xdr:col>15</xdr:col>
      <xdr:colOff>50800</xdr:colOff>
      <xdr:row>58</xdr:row>
      <xdr:rowOff>28791</xdr:rowOff>
    </xdr:to>
    <xdr:cxnSp macro="">
      <xdr:nvCxnSpPr>
        <xdr:cNvPr id="123" name="直線コネクタ 122"/>
        <xdr:cNvCxnSpPr/>
      </xdr:nvCxnSpPr>
      <xdr:spPr>
        <a:xfrm flipV="1">
          <a:off x="2019300" y="9950164"/>
          <a:ext cx="889000" cy="2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28791</xdr:rowOff>
    </xdr:from>
    <xdr:to>
      <xdr:col>10</xdr:col>
      <xdr:colOff>114300</xdr:colOff>
      <xdr:row>58</xdr:row>
      <xdr:rowOff>29804</xdr:rowOff>
    </xdr:to>
    <xdr:cxnSp macro="">
      <xdr:nvCxnSpPr>
        <xdr:cNvPr id="126" name="直線コネクタ 125"/>
        <xdr:cNvCxnSpPr/>
      </xdr:nvCxnSpPr>
      <xdr:spPr>
        <a:xfrm flipV="1">
          <a:off x="1130300" y="9972891"/>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73038</xdr:rowOff>
    </xdr:from>
    <xdr:to>
      <xdr:col>24</xdr:col>
      <xdr:colOff>114300</xdr:colOff>
      <xdr:row>58</xdr:row>
      <xdr:rowOff>3188</xdr:rowOff>
    </xdr:to>
    <xdr:sp macro="" textlink="">
      <xdr:nvSpPr>
        <xdr:cNvPr id="136" name="楕円 135"/>
        <xdr:cNvSpPr/>
      </xdr:nvSpPr>
      <xdr:spPr>
        <a:xfrm>
          <a:off x="4584700" y="984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51465</xdr:rowOff>
    </xdr:from>
    <xdr:ext cx="599010" cy="259045"/>
    <xdr:sp macro="" textlink="">
      <xdr:nvSpPr>
        <xdr:cNvPr id="137" name="物件費該当値テキスト"/>
        <xdr:cNvSpPr txBox="1"/>
      </xdr:nvSpPr>
      <xdr:spPr>
        <a:xfrm>
          <a:off x="4686300" y="9824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83477</xdr:rowOff>
    </xdr:from>
    <xdr:to>
      <xdr:col>20</xdr:col>
      <xdr:colOff>38100</xdr:colOff>
      <xdr:row>58</xdr:row>
      <xdr:rowOff>13627</xdr:rowOff>
    </xdr:to>
    <xdr:sp macro="" textlink="">
      <xdr:nvSpPr>
        <xdr:cNvPr id="138" name="楕円 137"/>
        <xdr:cNvSpPr/>
      </xdr:nvSpPr>
      <xdr:spPr>
        <a:xfrm>
          <a:off x="3746500" y="985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4754</xdr:rowOff>
    </xdr:from>
    <xdr:ext cx="599010" cy="259045"/>
    <xdr:sp macro="" textlink="">
      <xdr:nvSpPr>
        <xdr:cNvPr id="139" name="テキスト ボックス 138"/>
        <xdr:cNvSpPr txBox="1"/>
      </xdr:nvSpPr>
      <xdr:spPr>
        <a:xfrm>
          <a:off x="3497795" y="994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126714</xdr:rowOff>
    </xdr:from>
    <xdr:to>
      <xdr:col>15</xdr:col>
      <xdr:colOff>101600</xdr:colOff>
      <xdr:row>58</xdr:row>
      <xdr:rowOff>56864</xdr:rowOff>
    </xdr:to>
    <xdr:sp macro="" textlink="">
      <xdr:nvSpPr>
        <xdr:cNvPr id="140" name="楕円 139"/>
        <xdr:cNvSpPr/>
      </xdr:nvSpPr>
      <xdr:spPr>
        <a:xfrm>
          <a:off x="2857500" y="989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47991</xdr:rowOff>
    </xdr:from>
    <xdr:ext cx="599010" cy="259045"/>
    <xdr:sp macro="" textlink="">
      <xdr:nvSpPr>
        <xdr:cNvPr id="141" name="テキスト ボックス 140"/>
        <xdr:cNvSpPr txBox="1"/>
      </xdr:nvSpPr>
      <xdr:spPr>
        <a:xfrm>
          <a:off x="2608795" y="999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149441</xdr:rowOff>
    </xdr:from>
    <xdr:to>
      <xdr:col>10</xdr:col>
      <xdr:colOff>165100</xdr:colOff>
      <xdr:row>58</xdr:row>
      <xdr:rowOff>79591</xdr:rowOff>
    </xdr:to>
    <xdr:sp macro="" textlink="">
      <xdr:nvSpPr>
        <xdr:cNvPr id="142" name="楕円 141"/>
        <xdr:cNvSpPr/>
      </xdr:nvSpPr>
      <xdr:spPr>
        <a:xfrm>
          <a:off x="1968500" y="992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70718</xdr:rowOff>
    </xdr:from>
    <xdr:ext cx="599010" cy="259045"/>
    <xdr:sp macro="" textlink="">
      <xdr:nvSpPr>
        <xdr:cNvPr id="143" name="テキスト ボックス 142"/>
        <xdr:cNvSpPr txBox="1"/>
      </xdr:nvSpPr>
      <xdr:spPr>
        <a:xfrm>
          <a:off x="1719795" y="10014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150454</xdr:rowOff>
    </xdr:from>
    <xdr:to>
      <xdr:col>6</xdr:col>
      <xdr:colOff>38100</xdr:colOff>
      <xdr:row>58</xdr:row>
      <xdr:rowOff>80604</xdr:rowOff>
    </xdr:to>
    <xdr:sp macro="" textlink="">
      <xdr:nvSpPr>
        <xdr:cNvPr id="144" name="楕円 143"/>
        <xdr:cNvSpPr/>
      </xdr:nvSpPr>
      <xdr:spPr>
        <a:xfrm>
          <a:off x="1079500" y="992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71731</xdr:rowOff>
    </xdr:from>
    <xdr:ext cx="599010" cy="259045"/>
    <xdr:sp macro="" textlink="">
      <xdr:nvSpPr>
        <xdr:cNvPr id="145" name="テキスト ボックス 144"/>
        <xdr:cNvSpPr txBox="1"/>
      </xdr:nvSpPr>
      <xdr:spPr>
        <a:xfrm>
          <a:off x="830795" y="10015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74588</xdr:rowOff>
    </xdr:from>
    <xdr:to>
      <xdr:col>24</xdr:col>
      <xdr:colOff>63500</xdr:colOff>
      <xdr:row>78</xdr:row>
      <xdr:rowOff>92235</xdr:rowOff>
    </xdr:to>
    <xdr:cxnSp macro="">
      <xdr:nvCxnSpPr>
        <xdr:cNvPr id="174" name="直線コネクタ 173"/>
        <xdr:cNvCxnSpPr/>
      </xdr:nvCxnSpPr>
      <xdr:spPr>
        <a:xfrm flipV="1">
          <a:off x="3797300" y="13447688"/>
          <a:ext cx="838200" cy="1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92235</xdr:rowOff>
    </xdr:from>
    <xdr:to>
      <xdr:col>19</xdr:col>
      <xdr:colOff>177800</xdr:colOff>
      <xdr:row>78</xdr:row>
      <xdr:rowOff>108564</xdr:rowOff>
    </xdr:to>
    <xdr:cxnSp macro="">
      <xdr:nvCxnSpPr>
        <xdr:cNvPr id="177" name="直線コネクタ 176"/>
        <xdr:cNvCxnSpPr/>
      </xdr:nvCxnSpPr>
      <xdr:spPr>
        <a:xfrm flipV="1">
          <a:off x="2908300" y="13465335"/>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108564</xdr:rowOff>
    </xdr:from>
    <xdr:to>
      <xdr:col>15</xdr:col>
      <xdr:colOff>50800</xdr:colOff>
      <xdr:row>78</xdr:row>
      <xdr:rowOff>120634</xdr:rowOff>
    </xdr:to>
    <xdr:cxnSp macro="">
      <xdr:nvCxnSpPr>
        <xdr:cNvPr id="180" name="直線コネクタ 179"/>
        <xdr:cNvCxnSpPr/>
      </xdr:nvCxnSpPr>
      <xdr:spPr>
        <a:xfrm flipV="1">
          <a:off x="2019300" y="13481664"/>
          <a:ext cx="88900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120634</xdr:rowOff>
    </xdr:from>
    <xdr:to>
      <xdr:col>10</xdr:col>
      <xdr:colOff>114300</xdr:colOff>
      <xdr:row>78</xdr:row>
      <xdr:rowOff>127287</xdr:rowOff>
    </xdr:to>
    <xdr:cxnSp macro="">
      <xdr:nvCxnSpPr>
        <xdr:cNvPr id="183" name="直線コネクタ 182"/>
        <xdr:cNvCxnSpPr/>
      </xdr:nvCxnSpPr>
      <xdr:spPr>
        <a:xfrm flipV="1">
          <a:off x="1130300" y="13493734"/>
          <a:ext cx="889000" cy="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23788</xdr:rowOff>
    </xdr:from>
    <xdr:to>
      <xdr:col>24</xdr:col>
      <xdr:colOff>114300</xdr:colOff>
      <xdr:row>78</xdr:row>
      <xdr:rowOff>125388</xdr:rowOff>
    </xdr:to>
    <xdr:sp macro="" textlink="">
      <xdr:nvSpPr>
        <xdr:cNvPr id="193" name="楕円 192"/>
        <xdr:cNvSpPr/>
      </xdr:nvSpPr>
      <xdr:spPr>
        <a:xfrm>
          <a:off x="4584700" y="133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2215</xdr:rowOff>
    </xdr:from>
    <xdr:ext cx="534377" cy="259045"/>
    <xdr:sp macro="" textlink="">
      <xdr:nvSpPr>
        <xdr:cNvPr id="194" name="維持補修費該当値テキスト"/>
        <xdr:cNvSpPr txBox="1"/>
      </xdr:nvSpPr>
      <xdr:spPr>
        <a:xfrm>
          <a:off x="4686300" y="13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41435</xdr:rowOff>
    </xdr:from>
    <xdr:to>
      <xdr:col>20</xdr:col>
      <xdr:colOff>38100</xdr:colOff>
      <xdr:row>78</xdr:row>
      <xdr:rowOff>143035</xdr:rowOff>
    </xdr:to>
    <xdr:sp macro="" textlink="">
      <xdr:nvSpPr>
        <xdr:cNvPr id="195" name="楕円 194"/>
        <xdr:cNvSpPr/>
      </xdr:nvSpPr>
      <xdr:spPr>
        <a:xfrm>
          <a:off x="3746500" y="1341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134162</xdr:rowOff>
    </xdr:from>
    <xdr:ext cx="534377" cy="259045"/>
    <xdr:sp macro="" textlink="">
      <xdr:nvSpPr>
        <xdr:cNvPr id="196" name="テキスト ボックス 195"/>
        <xdr:cNvSpPr txBox="1"/>
      </xdr:nvSpPr>
      <xdr:spPr>
        <a:xfrm>
          <a:off x="3530111" y="1350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57764</xdr:rowOff>
    </xdr:from>
    <xdr:to>
      <xdr:col>15</xdr:col>
      <xdr:colOff>101600</xdr:colOff>
      <xdr:row>78</xdr:row>
      <xdr:rowOff>159364</xdr:rowOff>
    </xdr:to>
    <xdr:sp macro="" textlink="">
      <xdr:nvSpPr>
        <xdr:cNvPr id="197" name="楕円 196"/>
        <xdr:cNvSpPr/>
      </xdr:nvSpPr>
      <xdr:spPr>
        <a:xfrm>
          <a:off x="2857500" y="1343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150491</xdr:rowOff>
    </xdr:from>
    <xdr:ext cx="534377" cy="259045"/>
    <xdr:sp macro="" textlink="">
      <xdr:nvSpPr>
        <xdr:cNvPr id="198" name="テキスト ボックス 197"/>
        <xdr:cNvSpPr txBox="1"/>
      </xdr:nvSpPr>
      <xdr:spPr>
        <a:xfrm>
          <a:off x="2641111" y="1352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69834</xdr:rowOff>
    </xdr:from>
    <xdr:to>
      <xdr:col>10</xdr:col>
      <xdr:colOff>165100</xdr:colOff>
      <xdr:row>78</xdr:row>
      <xdr:rowOff>171434</xdr:rowOff>
    </xdr:to>
    <xdr:sp macro="" textlink="">
      <xdr:nvSpPr>
        <xdr:cNvPr id="199" name="楕円 198"/>
        <xdr:cNvSpPr/>
      </xdr:nvSpPr>
      <xdr:spPr>
        <a:xfrm>
          <a:off x="1968500" y="134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162561</xdr:rowOff>
    </xdr:from>
    <xdr:ext cx="534377" cy="259045"/>
    <xdr:sp macro="" textlink="">
      <xdr:nvSpPr>
        <xdr:cNvPr id="200" name="テキスト ボックス 199"/>
        <xdr:cNvSpPr txBox="1"/>
      </xdr:nvSpPr>
      <xdr:spPr>
        <a:xfrm>
          <a:off x="1752111" y="1353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76487</xdr:rowOff>
    </xdr:from>
    <xdr:to>
      <xdr:col>6</xdr:col>
      <xdr:colOff>38100</xdr:colOff>
      <xdr:row>79</xdr:row>
      <xdr:rowOff>6637</xdr:rowOff>
    </xdr:to>
    <xdr:sp macro="" textlink="">
      <xdr:nvSpPr>
        <xdr:cNvPr id="201" name="楕円 200"/>
        <xdr:cNvSpPr/>
      </xdr:nvSpPr>
      <xdr:spPr>
        <a:xfrm>
          <a:off x="1079500" y="1344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169214</xdr:rowOff>
    </xdr:from>
    <xdr:ext cx="534377" cy="259045"/>
    <xdr:sp macro="" textlink="">
      <xdr:nvSpPr>
        <xdr:cNvPr id="202" name="テキスト ボックス 201"/>
        <xdr:cNvSpPr txBox="1"/>
      </xdr:nvSpPr>
      <xdr:spPr>
        <a:xfrm>
          <a:off x="863111" y="1354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106886</xdr:rowOff>
    </xdr:from>
    <xdr:to>
      <xdr:col>24</xdr:col>
      <xdr:colOff>63500</xdr:colOff>
      <xdr:row>95</xdr:row>
      <xdr:rowOff>116163</xdr:rowOff>
    </xdr:to>
    <xdr:cxnSp macro="">
      <xdr:nvCxnSpPr>
        <xdr:cNvPr id="235" name="直線コネクタ 234"/>
        <xdr:cNvCxnSpPr/>
      </xdr:nvCxnSpPr>
      <xdr:spPr>
        <a:xfrm>
          <a:off x="3797300" y="16394636"/>
          <a:ext cx="8382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106886</xdr:rowOff>
    </xdr:from>
    <xdr:to>
      <xdr:col>19</xdr:col>
      <xdr:colOff>177800</xdr:colOff>
      <xdr:row>96</xdr:row>
      <xdr:rowOff>6598</xdr:rowOff>
    </xdr:to>
    <xdr:cxnSp macro="">
      <xdr:nvCxnSpPr>
        <xdr:cNvPr id="238" name="直線コネクタ 237"/>
        <xdr:cNvCxnSpPr/>
      </xdr:nvCxnSpPr>
      <xdr:spPr>
        <a:xfrm flipV="1">
          <a:off x="2908300" y="16394636"/>
          <a:ext cx="889000" cy="7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160637</xdr:rowOff>
    </xdr:from>
    <xdr:to>
      <xdr:col>15</xdr:col>
      <xdr:colOff>50800</xdr:colOff>
      <xdr:row>96</xdr:row>
      <xdr:rowOff>6598</xdr:rowOff>
    </xdr:to>
    <xdr:cxnSp macro="">
      <xdr:nvCxnSpPr>
        <xdr:cNvPr id="241" name="直線コネクタ 240"/>
        <xdr:cNvCxnSpPr/>
      </xdr:nvCxnSpPr>
      <xdr:spPr>
        <a:xfrm>
          <a:off x="2019300" y="16448387"/>
          <a:ext cx="8890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160637</xdr:rowOff>
    </xdr:from>
    <xdr:to>
      <xdr:col>10</xdr:col>
      <xdr:colOff>114300</xdr:colOff>
      <xdr:row>96</xdr:row>
      <xdr:rowOff>16047</xdr:rowOff>
    </xdr:to>
    <xdr:cxnSp macro="">
      <xdr:nvCxnSpPr>
        <xdr:cNvPr id="244" name="直線コネクタ 243"/>
        <xdr:cNvCxnSpPr/>
      </xdr:nvCxnSpPr>
      <xdr:spPr>
        <a:xfrm flipV="1">
          <a:off x="1130300" y="16448387"/>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65363</xdr:rowOff>
    </xdr:from>
    <xdr:to>
      <xdr:col>24</xdr:col>
      <xdr:colOff>114300</xdr:colOff>
      <xdr:row>95</xdr:row>
      <xdr:rowOff>166963</xdr:rowOff>
    </xdr:to>
    <xdr:sp macro="" textlink="">
      <xdr:nvSpPr>
        <xdr:cNvPr id="254" name="楕円 253"/>
        <xdr:cNvSpPr/>
      </xdr:nvSpPr>
      <xdr:spPr>
        <a:xfrm>
          <a:off x="4584700" y="1635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88240</xdr:rowOff>
    </xdr:from>
    <xdr:ext cx="534377" cy="259045"/>
    <xdr:sp macro="" textlink="">
      <xdr:nvSpPr>
        <xdr:cNvPr id="255" name="扶助費該当値テキスト"/>
        <xdr:cNvSpPr txBox="1"/>
      </xdr:nvSpPr>
      <xdr:spPr>
        <a:xfrm>
          <a:off x="4686300" y="1620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56086</xdr:rowOff>
    </xdr:from>
    <xdr:to>
      <xdr:col>20</xdr:col>
      <xdr:colOff>38100</xdr:colOff>
      <xdr:row>95</xdr:row>
      <xdr:rowOff>157686</xdr:rowOff>
    </xdr:to>
    <xdr:sp macro="" textlink="">
      <xdr:nvSpPr>
        <xdr:cNvPr id="256" name="楕円 255"/>
        <xdr:cNvSpPr/>
      </xdr:nvSpPr>
      <xdr:spPr>
        <a:xfrm>
          <a:off x="3746500" y="1634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2763</xdr:rowOff>
    </xdr:from>
    <xdr:ext cx="534377" cy="259045"/>
    <xdr:sp macro="" textlink="">
      <xdr:nvSpPr>
        <xdr:cNvPr id="257" name="テキスト ボックス 256"/>
        <xdr:cNvSpPr txBox="1"/>
      </xdr:nvSpPr>
      <xdr:spPr>
        <a:xfrm>
          <a:off x="3530111" y="1611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127248</xdr:rowOff>
    </xdr:from>
    <xdr:to>
      <xdr:col>15</xdr:col>
      <xdr:colOff>101600</xdr:colOff>
      <xdr:row>96</xdr:row>
      <xdr:rowOff>57398</xdr:rowOff>
    </xdr:to>
    <xdr:sp macro="" textlink="">
      <xdr:nvSpPr>
        <xdr:cNvPr id="258" name="楕円 257"/>
        <xdr:cNvSpPr/>
      </xdr:nvSpPr>
      <xdr:spPr>
        <a:xfrm>
          <a:off x="2857500" y="164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48525</xdr:rowOff>
    </xdr:from>
    <xdr:ext cx="534377" cy="259045"/>
    <xdr:sp macro="" textlink="">
      <xdr:nvSpPr>
        <xdr:cNvPr id="259" name="テキスト ボックス 258"/>
        <xdr:cNvSpPr txBox="1"/>
      </xdr:nvSpPr>
      <xdr:spPr>
        <a:xfrm>
          <a:off x="2641111" y="1650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109837</xdr:rowOff>
    </xdr:from>
    <xdr:to>
      <xdr:col>10</xdr:col>
      <xdr:colOff>165100</xdr:colOff>
      <xdr:row>96</xdr:row>
      <xdr:rowOff>39987</xdr:rowOff>
    </xdr:to>
    <xdr:sp macro="" textlink="">
      <xdr:nvSpPr>
        <xdr:cNvPr id="260" name="楕円 259"/>
        <xdr:cNvSpPr/>
      </xdr:nvSpPr>
      <xdr:spPr>
        <a:xfrm>
          <a:off x="1968500" y="1639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56514</xdr:rowOff>
    </xdr:from>
    <xdr:ext cx="534377" cy="259045"/>
    <xdr:sp macro="" textlink="">
      <xdr:nvSpPr>
        <xdr:cNvPr id="261" name="テキスト ボックス 260"/>
        <xdr:cNvSpPr txBox="1"/>
      </xdr:nvSpPr>
      <xdr:spPr>
        <a:xfrm>
          <a:off x="1752111" y="1617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136697</xdr:rowOff>
    </xdr:from>
    <xdr:to>
      <xdr:col>6</xdr:col>
      <xdr:colOff>38100</xdr:colOff>
      <xdr:row>96</xdr:row>
      <xdr:rowOff>66847</xdr:rowOff>
    </xdr:to>
    <xdr:sp macro="" textlink="">
      <xdr:nvSpPr>
        <xdr:cNvPr id="262" name="楕円 261"/>
        <xdr:cNvSpPr/>
      </xdr:nvSpPr>
      <xdr:spPr>
        <a:xfrm>
          <a:off x="1079500" y="164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83374</xdr:rowOff>
    </xdr:from>
    <xdr:ext cx="534377" cy="259045"/>
    <xdr:sp macro="" textlink="">
      <xdr:nvSpPr>
        <xdr:cNvPr id="263" name="テキスト ボックス 262"/>
        <xdr:cNvSpPr txBox="1"/>
      </xdr:nvSpPr>
      <xdr:spPr>
        <a:xfrm>
          <a:off x="863111" y="1619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7533</xdr:rowOff>
    </xdr:from>
    <xdr:to>
      <xdr:col>55</xdr:col>
      <xdr:colOff>0</xdr:colOff>
      <xdr:row>37</xdr:row>
      <xdr:rowOff>44244</xdr:rowOff>
    </xdr:to>
    <xdr:cxnSp macro="">
      <xdr:nvCxnSpPr>
        <xdr:cNvPr id="292" name="直線コネクタ 291"/>
        <xdr:cNvCxnSpPr/>
      </xdr:nvCxnSpPr>
      <xdr:spPr>
        <a:xfrm>
          <a:off x="9639300" y="6351183"/>
          <a:ext cx="838200" cy="3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7533</xdr:rowOff>
    </xdr:from>
    <xdr:to>
      <xdr:col>50</xdr:col>
      <xdr:colOff>114300</xdr:colOff>
      <xdr:row>37</xdr:row>
      <xdr:rowOff>66093</xdr:rowOff>
    </xdr:to>
    <xdr:cxnSp macro="">
      <xdr:nvCxnSpPr>
        <xdr:cNvPr id="295" name="直線コネクタ 294"/>
        <xdr:cNvCxnSpPr/>
      </xdr:nvCxnSpPr>
      <xdr:spPr>
        <a:xfrm flipV="1">
          <a:off x="8750300" y="6351183"/>
          <a:ext cx="889000" cy="5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66093</xdr:rowOff>
    </xdr:from>
    <xdr:to>
      <xdr:col>45</xdr:col>
      <xdr:colOff>177800</xdr:colOff>
      <xdr:row>37</xdr:row>
      <xdr:rowOff>90982</xdr:rowOff>
    </xdr:to>
    <xdr:cxnSp macro="">
      <xdr:nvCxnSpPr>
        <xdr:cNvPr id="298" name="直線コネクタ 297"/>
        <xdr:cNvCxnSpPr/>
      </xdr:nvCxnSpPr>
      <xdr:spPr>
        <a:xfrm flipV="1">
          <a:off x="7861300" y="6409743"/>
          <a:ext cx="889000" cy="2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90982</xdr:rowOff>
    </xdr:from>
    <xdr:to>
      <xdr:col>41</xdr:col>
      <xdr:colOff>50800</xdr:colOff>
      <xdr:row>37</xdr:row>
      <xdr:rowOff>120250</xdr:rowOff>
    </xdr:to>
    <xdr:cxnSp macro="">
      <xdr:nvCxnSpPr>
        <xdr:cNvPr id="301" name="直線コネクタ 300"/>
        <xdr:cNvCxnSpPr/>
      </xdr:nvCxnSpPr>
      <xdr:spPr>
        <a:xfrm flipV="1">
          <a:off x="6972300" y="6434632"/>
          <a:ext cx="889000" cy="2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164894</xdr:rowOff>
    </xdr:from>
    <xdr:to>
      <xdr:col>55</xdr:col>
      <xdr:colOff>50800</xdr:colOff>
      <xdr:row>37</xdr:row>
      <xdr:rowOff>95044</xdr:rowOff>
    </xdr:to>
    <xdr:sp macro="" textlink="">
      <xdr:nvSpPr>
        <xdr:cNvPr id="311" name="楕円 310"/>
        <xdr:cNvSpPr/>
      </xdr:nvSpPr>
      <xdr:spPr>
        <a:xfrm>
          <a:off x="10426700" y="633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143321</xdr:rowOff>
    </xdr:from>
    <xdr:ext cx="599010" cy="259045"/>
    <xdr:sp macro="" textlink="">
      <xdr:nvSpPr>
        <xdr:cNvPr id="312" name="補助費等該当値テキスト"/>
        <xdr:cNvSpPr txBox="1"/>
      </xdr:nvSpPr>
      <xdr:spPr>
        <a:xfrm>
          <a:off x="10528300" y="631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128183</xdr:rowOff>
    </xdr:from>
    <xdr:to>
      <xdr:col>50</xdr:col>
      <xdr:colOff>165100</xdr:colOff>
      <xdr:row>37</xdr:row>
      <xdr:rowOff>58333</xdr:rowOff>
    </xdr:to>
    <xdr:sp macro="" textlink="">
      <xdr:nvSpPr>
        <xdr:cNvPr id="313" name="楕円 312"/>
        <xdr:cNvSpPr/>
      </xdr:nvSpPr>
      <xdr:spPr>
        <a:xfrm>
          <a:off x="9588500" y="630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74860</xdr:rowOff>
    </xdr:from>
    <xdr:ext cx="599010" cy="259045"/>
    <xdr:sp macro="" textlink="">
      <xdr:nvSpPr>
        <xdr:cNvPr id="314" name="テキスト ボックス 313"/>
        <xdr:cNvSpPr txBox="1"/>
      </xdr:nvSpPr>
      <xdr:spPr>
        <a:xfrm>
          <a:off x="9339795" y="6075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15293</xdr:rowOff>
    </xdr:from>
    <xdr:to>
      <xdr:col>46</xdr:col>
      <xdr:colOff>38100</xdr:colOff>
      <xdr:row>37</xdr:row>
      <xdr:rowOff>116893</xdr:rowOff>
    </xdr:to>
    <xdr:sp macro="" textlink="">
      <xdr:nvSpPr>
        <xdr:cNvPr id="315" name="楕円 314"/>
        <xdr:cNvSpPr/>
      </xdr:nvSpPr>
      <xdr:spPr>
        <a:xfrm>
          <a:off x="8699500" y="635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108020</xdr:rowOff>
    </xdr:from>
    <xdr:ext cx="599010" cy="259045"/>
    <xdr:sp macro="" textlink="">
      <xdr:nvSpPr>
        <xdr:cNvPr id="316" name="テキスト ボックス 315"/>
        <xdr:cNvSpPr txBox="1"/>
      </xdr:nvSpPr>
      <xdr:spPr>
        <a:xfrm>
          <a:off x="8450795" y="645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40182</xdr:rowOff>
    </xdr:from>
    <xdr:to>
      <xdr:col>41</xdr:col>
      <xdr:colOff>101600</xdr:colOff>
      <xdr:row>37</xdr:row>
      <xdr:rowOff>141782</xdr:rowOff>
    </xdr:to>
    <xdr:sp macro="" textlink="">
      <xdr:nvSpPr>
        <xdr:cNvPr id="317" name="楕円 316"/>
        <xdr:cNvSpPr/>
      </xdr:nvSpPr>
      <xdr:spPr>
        <a:xfrm>
          <a:off x="7810500" y="638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132908</xdr:rowOff>
    </xdr:from>
    <xdr:ext cx="599010" cy="259045"/>
    <xdr:sp macro="" textlink="">
      <xdr:nvSpPr>
        <xdr:cNvPr id="318" name="テキスト ボックス 317"/>
        <xdr:cNvSpPr txBox="1"/>
      </xdr:nvSpPr>
      <xdr:spPr>
        <a:xfrm>
          <a:off x="7561795" y="647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69450</xdr:rowOff>
    </xdr:from>
    <xdr:to>
      <xdr:col>36</xdr:col>
      <xdr:colOff>165100</xdr:colOff>
      <xdr:row>37</xdr:row>
      <xdr:rowOff>171050</xdr:rowOff>
    </xdr:to>
    <xdr:sp macro="" textlink="">
      <xdr:nvSpPr>
        <xdr:cNvPr id="319" name="楕円 318"/>
        <xdr:cNvSpPr/>
      </xdr:nvSpPr>
      <xdr:spPr>
        <a:xfrm>
          <a:off x="6921500" y="64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162177</xdr:rowOff>
    </xdr:from>
    <xdr:ext cx="599010" cy="259045"/>
    <xdr:sp macro="" textlink="">
      <xdr:nvSpPr>
        <xdr:cNvPr id="320" name="テキスト ボックス 319"/>
        <xdr:cNvSpPr txBox="1"/>
      </xdr:nvSpPr>
      <xdr:spPr>
        <a:xfrm>
          <a:off x="6672795" y="650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92110</xdr:rowOff>
    </xdr:from>
    <xdr:to>
      <xdr:col>55</xdr:col>
      <xdr:colOff>0</xdr:colOff>
      <xdr:row>58</xdr:row>
      <xdr:rowOff>1691</xdr:rowOff>
    </xdr:to>
    <xdr:cxnSp macro="">
      <xdr:nvCxnSpPr>
        <xdr:cNvPr id="347" name="直線コネクタ 346"/>
        <xdr:cNvCxnSpPr/>
      </xdr:nvCxnSpPr>
      <xdr:spPr>
        <a:xfrm>
          <a:off x="9639300" y="9864760"/>
          <a:ext cx="838200" cy="8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92110</xdr:rowOff>
    </xdr:from>
    <xdr:to>
      <xdr:col>50</xdr:col>
      <xdr:colOff>114300</xdr:colOff>
      <xdr:row>57</xdr:row>
      <xdr:rowOff>117449</xdr:rowOff>
    </xdr:to>
    <xdr:cxnSp macro="">
      <xdr:nvCxnSpPr>
        <xdr:cNvPr id="350" name="直線コネクタ 349"/>
        <xdr:cNvCxnSpPr/>
      </xdr:nvCxnSpPr>
      <xdr:spPr>
        <a:xfrm flipV="1">
          <a:off x="8750300" y="9864760"/>
          <a:ext cx="889000" cy="2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117449</xdr:rowOff>
    </xdr:from>
    <xdr:to>
      <xdr:col>45</xdr:col>
      <xdr:colOff>177800</xdr:colOff>
      <xdr:row>58</xdr:row>
      <xdr:rowOff>42145</xdr:rowOff>
    </xdr:to>
    <xdr:cxnSp macro="">
      <xdr:nvCxnSpPr>
        <xdr:cNvPr id="353" name="直線コネクタ 352"/>
        <xdr:cNvCxnSpPr/>
      </xdr:nvCxnSpPr>
      <xdr:spPr>
        <a:xfrm flipV="1">
          <a:off x="7861300" y="9890099"/>
          <a:ext cx="889000" cy="9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17460</xdr:rowOff>
    </xdr:from>
    <xdr:to>
      <xdr:col>41</xdr:col>
      <xdr:colOff>50800</xdr:colOff>
      <xdr:row>58</xdr:row>
      <xdr:rowOff>42145</xdr:rowOff>
    </xdr:to>
    <xdr:cxnSp macro="">
      <xdr:nvCxnSpPr>
        <xdr:cNvPr id="356" name="直線コネクタ 355"/>
        <xdr:cNvCxnSpPr/>
      </xdr:nvCxnSpPr>
      <xdr:spPr>
        <a:xfrm>
          <a:off x="6972300" y="9961560"/>
          <a:ext cx="889000" cy="2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122341</xdr:rowOff>
    </xdr:from>
    <xdr:to>
      <xdr:col>55</xdr:col>
      <xdr:colOff>50800</xdr:colOff>
      <xdr:row>58</xdr:row>
      <xdr:rowOff>52491</xdr:rowOff>
    </xdr:to>
    <xdr:sp macro="" textlink="">
      <xdr:nvSpPr>
        <xdr:cNvPr id="366" name="楕円 365"/>
        <xdr:cNvSpPr/>
      </xdr:nvSpPr>
      <xdr:spPr>
        <a:xfrm>
          <a:off x="10426700" y="989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81718</xdr:rowOff>
    </xdr:from>
    <xdr:ext cx="599010" cy="259045"/>
    <xdr:sp macro="" textlink="">
      <xdr:nvSpPr>
        <xdr:cNvPr id="367" name="普通建設事業費該当値テキスト"/>
        <xdr:cNvSpPr txBox="1"/>
      </xdr:nvSpPr>
      <xdr:spPr>
        <a:xfrm>
          <a:off x="10528300" y="968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41310</xdr:rowOff>
    </xdr:from>
    <xdr:to>
      <xdr:col>50</xdr:col>
      <xdr:colOff>165100</xdr:colOff>
      <xdr:row>57</xdr:row>
      <xdr:rowOff>142910</xdr:rowOff>
    </xdr:to>
    <xdr:sp macro="" textlink="">
      <xdr:nvSpPr>
        <xdr:cNvPr id="368" name="楕円 367"/>
        <xdr:cNvSpPr/>
      </xdr:nvSpPr>
      <xdr:spPr>
        <a:xfrm>
          <a:off x="9588500" y="981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159437</xdr:rowOff>
    </xdr:from>
    <xdr:ext cx="599010" cy="259045"/>
    <xdr:sp macro="" textlink="">
      <xdr:nvSpPr>
        <xdr:cNvPr id="369" name="テキスト ボックス 368"/>
        <xdr:cNvSpPr txBox="1"/>
      </xdr:nvSpPr>
      <xdr:spPr>
        <a:xfrm>
          <a:off x="9339795" y="958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66649</xdr:rowOff>
    </xdr:from>
    <xdr:to>
      <xdr:col>46</xdr:col>
      <xdr:colOff>38100</xdr:colOff>
      <xdr:row>57</xdr:row>
      <xdr:rowOff>168249</xdr:rowOff>
    </xdr:to>
    <xdr:sp macro="" textlink="">
      <xdr:nvSpPr>
        <xdr:cNvPr id="370" name="楕円 369"/>
        <xdr:cNvSpPr/>
      </xdr:nvSpPr>
      <xdr:spPr>
        <a:xfrm>
          <a:off x="8699500" y="983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13326</xdr:rowOff>
    </xdr:from>
    <xdr:ext cx="599010" cy="259045"/>
    <xdr:sp macro="" textlink="">
      <xdr:nvSpPr>
        <xdr:cNvPr id="371" name="テキスト ボックス 370"/>
        <xdr:cNvSpPr txBox="1"/>
      </xdr:nvSpPr>
      <xdr:spPr>
        <a:xfrm>
          <a:off x="8450795" y="961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162795</xdr:rowOff>
    </xdr:from>
    <xdr:to>
      <xdr:col>41</xdr:col>
      <xdr:colOff>101600</xdr:colOff>
      <xdr:row>58</xdr:row>
      <xdr:rowOff>92945</xdr:rowOff>
    </xdr:to>
    <xdr:sp macro="" textlink="">
      <xdr:nvSpPr>
        <xdr:cNvPr id="372" name="楕円 371"/>
        <xdr:cNvSpPr/>
      </xdr:nvSpPr>
      <xdr:spPr>
        <a:xfrm>
          <a:off x="7810500" y="99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84072</xdr:rowOff>
    </xdr:from>
    <xdr:ext cx="599010" cy="259045"/>
    <xdr:sp macro="" textlink="">
      <xdr:nvSpPr>
        <xdr:cNvPr id="373" name="テキスト ボックス 372"/>
        <xdr:cNvSpPr txBox="1"/>
      </xdr:nvSpPr>
      <xdr:spPr>
        <a:xfrm>
          <a:off x="7561795" y="1002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138110</xdr:rowOff>
    </xdr:from>
    <xdr:to>
      <xdr:col>36</xdr:col>
      <xdr:colOff>165100</xdr:colOff>
      <xdr:row>58</xdr:row>
      <xdr:rowOff>68260</xdr:rowOff>
    </xdr:to>
    <xdr:sp macro="" textlink="">
      <xdr:nvSpPr>
        <xdr:cNvPr id="374" name="楕円 373"/>
        <xdr:cNvSpPr/>
      </xdr:nvSpPr>
      <xdr:spPr>
        <a:xfrm>
          <a:off x="6921500" y="991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59387</xdr:rowOff>
    </xdr:from>
    <xdr:ext cx="599010" cy="259045"/>
    <xdr:sp macro="" textlink="">
      <xdr:nvSpPr>
        <xdr:cNvPr id="375" name="テキスト ボックス 374"/>
        <xdr:cNvSpPr txBox="1"/>
      </xdr:nvSpPr>
      <xdr:spPr>
        <a:xfrm>
          <a:off x="6672795" y="1000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122977</xdr:rowOff>
    </xdr:from>
    <xdr:to>
      <xdr:col>55</xdr:col>
      <xdr:colOff>0</xdr:colOff>
      <xdr:row>78</xdr:row>
      <xdr:rowOff>29862</xdr:rowOff>
    </xdr:to>
    <xdr:cxnSp macro="">
      <xdr:nvCxnSpPr>
        <xdr:cNvPr id="404" name="直線コネクタ 403"/>
        <xdr:cNvCxnSpPr/>
      </xdr:nvCxnSpPr>
      <xdr:spPr>
        <a:xfrm>
          <a:off x="9639300" y="13324627"/>
          <a:ext cx="838200" cy="7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88742</xdr:rowOff>
    </xdr:from>
    <xdr:to>
      <xdr:col>50</xdr:col>
      <xdr:colOff>114300</xdr:colOff>
      <xdr:row>77</xdr:row>
      <xdr:rowOff>122977</xdr:rowOff>
    </xdr:to>
    <xdr:cxnSp macro="">
      <xdr:nvCxnSpPr>
        <xdr:cNvPr id="407" name="直線コネクタ 406"/>
        <xdr:cNvCxnSpPr/>
      </xdr:nvCxnSpPr>
      <xdr:spPr>
        <a:xfrm>
          <a:off x="8750300" y="13290392"/>
          <a:ext cx="889000" cy="3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88742</xdr:rowOff>
    </xdr:from>
    <xdr:to>
      <xdr:col>45</xdr:col>
      <xdr:colOff>177800</xdr:colOff>
      <xdr:row>78</xdr:row>
      <xdr:rowOff>136869</xdr:rowOff>
    </xdr:to>
    <xdr:cxnSp macro="">
      <xdr:nvCxnSpPr>
        <xdr:cNvPr id="410" name="直線コネクタ 409"/>
        <xdr:cNvCxnSpPr/>
      </xdr:nvCxnSpPr>
      <xdr:spPr>
        <a:xfrm flipV="1">
          <a:off x="7861300" y="13290392"/>
          <a:ext cx="889000" cy="21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62785</xdr:rowOff>
    </xdr:from>
    <xdr:to>
      <xdr:col>41</xdr:col>
      <xdr:colOff>50800</xdr:colOff>
      <xdr:row>78</xdr:row>
      <xdr:rowOff>136869</xdr:rowOff>
    </xdr:to>
    <xdr:cxnSp macro="">
      <xdr:nvCxnSpPr>
        <xdr:cNvPr id="413" name="直線コネクタ 412"/>
        <xdr:cNvCxnSpPr/>
      </xdr:nvCxnSpPr>
      <xdr:spPr>
        <a:xfrm>
          <a:off x="6972300" y="13435885"/>
          <a:ext cx="889000" cy="7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150512</xdr:rowOff>
    </xdr:from>
    <xdr:to>
      <xdr:col>55</xdr:col>
      <xdr:colOff>50800</xdr:colOff>
      <xdr:row>78</xdr:row>
      <xdr:rowOff>80662</xdr:rowOff>
    </xdr:to>
    <xdr:sp macro="" textlink="">
      <xdr:nvSpPr>
        <xdr:cNvPr id="423" name="楕円 422"/>
        <xdr:cNvSpPr/>
      </xdr:nvSpPr>
      <xdr:spPr>
        <a:xfrm>
          <a:off x="10426700" y="1335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1939</xdr:rowOff>
    </xdr:from>
    <xdr:ext cx="599010" cy="259045"/>
    <xdr:sp macro="" textlink="">
      <xdr:nvSpPr>
        <xdr:cNvPr id="424" name="普通建設事業費 （ うち新規整備　）該当値テキスト"/>
        <xdr:cNvSpPr txBox="1"/>
      </xdr:nvSpPr>
      <xdr:spPr>
        <a:xfrm>
          <a:off x="10528300" y="1320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72177</xdr:rowOff>
    </xdr:from>
    <xdr:to>
      <xdr:col>50</xdr:col>
      <xdr:colOff>165100</xdr:colOff>
      <xdr:row>78</xdr:row>
      <xdr:rowOff>2327</xdr:rowOff>
    </xdr:to>
    <xdr:sp macro="" textlink="">
      <xdr:nvSpPr>
        <xdr:cNvPr id="425" name="楕円 424"/>
        <xdr:cNvSpPr/>
      </xdr:nvSpPr>
      <xdr:spPr>
        <a:xfrm>
          <a:off x="9588500" y="1327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18854</xdr:rowOff>
    </xdr:from>
    <xdr:ext cx="599010" cy="259045"/>
    <xdr:sp macro="" textlink="">
      <xdr:nvSpPr>
        <xdr:cNvPr id="426" name="テキスト ボックス 425"/>
        <xdr:cNvSpPr txBox="1"/>
      </xdr:nvSpPr>
      <xdr:spPr>
        <a:xfrm>
          <a:off x="9339795" y="130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37942</xdr:rowOff>
    </xdr:from>
    <xdr:to>
      <xdr:col>46</xdr:col>
      <xdr:colOff>38100</xdr:colOff>
      <xdr:row>77</xdr:row>
      <xdr:rowOff>139542</xdr:rowOff>
    </xdr:to>
    <xdr:sp macro="" textlink="">
      <xdr:nvSpPr>
        <xdr:cNvPr id="427" name="楕円 426"/>
        <xdr:cNvSpPr/>
      </xdr:nvSpPr>
      <xdr:spPr>
        <a:xfrm>
          <a:off x="8699500" y="1323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156069</xdr:rowOff>
    </xdr:from>
    <xdr:ext cx="599010" cy="259045"/>
    <xdr:sp macro="" textlink="">
      <xdr:nvSpPr>
        <xdr:cNvPr id="428" name="テキスト ボックス 427"/>
        <xdr:cNvSpPr txBox="1"/>
      </xdr:nvSpPr>
      <xdr:spPr>
        <a:xfrm>
          <a:off x="8450795" y="1301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86069</xdr:rowOff>
    </xdr:from>
    <xdr:to>
      <xdr:col>41</xdr:col>
      <xdr:colOff>101600</xdr:colOff>
      <xdr:row>79</xdr:row>
      <xdr:rowOff>16219</xdr:rowOff>
    </xdr:to>
    <xdr:sp macro="" textlink="">
      <xdr:nvSpPr>
        <xdr:cNvPr id="429" name="楕円 428"/>
        <xdr:cNvSpPr/>
      </xdr:nvSpPr>
      <xdr:spPr>
        <a:xfrm>
          <a:off x="7810500" y="134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7346</xdr:rowOff>
    </xdr:from>
    <xdr:ext cx="534377" cy="259045"/>
    <xdr:sp macro="" textlink="">
      <xdr:nvSpPr>
        <xdr:cNvPr id="430" name="テキスト ボックス 429"/>
        <xdr:cNvSpPr txBox="1"/>
      </xdr:nvSpPr>
      <xdr:spPr>
        <a:xfrm>
          <a:off x="7594111" y="135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11985</xdr:rowOff>
    </xdr:from>
    <xdr:to>
      <xdr:col>36</xdr:col>
      <xdr:colOff>165100</xdr:colOff>
      <xdr:row>78</xdr:row>
      <xdr:rowOff>113585</xdr:rowOff>
    </xdr:to>
    <xdr:sp macro="" textlink="">
      <xdr:nvSpPr>
        <xdr:cNvPr id="431" name="楕円 430"/>
        <xdr:cNvSpPr/>
      </xdr:nvSpPr>
      <xdr:spPr>
        <a:xfrm>
          <a:off x="6921500" y="133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104712</xdr:rowOff>
    </xdr:from>
    <xdr:ext cx="599010" cy="259045"/>
    <xdr:sp macro="" textlink="">
      <xdr:nvSpPr>
        <xdr:cNvPr id="432" name="テキスト ボックス 431"/>
        <xdr:cNvSpPr txBox="1"/>
      </xdr:nvSpPr>
      <xdr:spPr>
        <a:xfrm>
          <a:off x="6672795" y="13477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24271</xdr:rowOff>
    </xdr:from>
    <xdr:to>
      <xdr:col>55</xdr:col>
      <xdr:colOff>0</xdr:colOff>
      <xdr:row>98</xdr:row>
      <xdr:rowOff>75488</xdr:rowOff>
    </xdr:to>
    <xdr:cxnSp macro="">
      <xdr:nvCxnSpPr>
        <xdr:cNvPr id="459" name="直線コネクタ 458"/>
        <xdr:cNvCxnSpPr/>
      </xdr:nvCxnSpPr>
      <xdr:spPr>
        <a:xfrm>
          <a:off x="9639300" y="16826371"/>
          <a:ext cx="838200" cy="5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24271</xdr:rowOff>
    </xdr:from>
    <xdr:to>
      <xdr:col>50</xdr:col>
      <xdr:colOff>114300</xdr:colOff>
      <xdr:row>98</xdr:row>
      <xdr:rowOff>62840</xdr:rowOff>
    </xdr:to>
    <xdr:cxnSp macro="">
      <xdr:nvCxnSpPr>
        <xdr:cNvPr id="462" name="直線コネクタ 461"/>
        <xdr:cNvCxnSpPr/>
      </xdr:nvCxnSpPr>
      <xdr:spPr>
        <a:xfrm flipV="1">
          <a:off x="8750300" y="16826371"/>
          <a:ext cx="889000" cy="3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4" name="テキスト ボックス 463"/>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62840</xdr:rowOff>
    </xdr:from>
    <xdr:to>
      <xdr:col>45</xdr:col>
      <xdr:colOff>177800</xdr:colOff>
      <xdr:row>98</xdr:row>
      <xdr:rowOff>82469</xdr:rowOff>
    </xdr:to>
    <xdr:cxnSp macro="">
      <xdr:nvCxnSpPr>
        <xdr:cNvPr id="465" name="直線コネクタ 464"/>
        <xdr:cNvCxnSpPr/>
      </xdr:nvCxnSpPr>
      <xdr:spPr>
        <a:xfrm flipV="1">
          <a:off x="7861300" y="16864940"/>
          <a:ext cx="889000" cy="1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82469</xdr:rowOff>
    </xdr:from>
    <xdr:to>
      <xdr:col>41</xdr:col>
      <xdr:colOff>50800</xdr:colOff>
      <xdr:row>98</xdr:row>
      <xdr:rowOff>119067</xdr:rowOff>
    </xdr:to>
    <xdr:cxnSp macro="">
      <xdr:nvCxnSpPr>
        <xdr:cNvPr id="468" name="直線コネクタ 467"/>
        <xdr:cNvCxnSpPr/>
      </xdr:nvCxnSpPr>
      <xdr:spPr>
        <a:xfrm flipV="1">
          <a:off x="6972300" y="16884569"/>
          <a:ext cx="889000" cy="3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24688</xdr:rowOff>
    </xdr:from>
    <xdr:to>
      <xdr:col>55</xdr:col>
      <xdr:colOff>50800</xdr:colOff>
      <xdr:row>98</xdr:row>
      <xdr:rowOff>126288</xdr:rowOff>
    </xdr:to>
    <xdr:sp macro="" textlink="">
      <xdr:nvSpPr>
        <xdr:cNvPr id="478" name="楕円 477"/>
        <xdr:cNvSpPr/>
      </xdr:nvSpPr>
      <xdr:spPr>
        <a:xfrm>
          <a:off x="10426700" y="1682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155515</xdr:rowOff>
    </xdr:from>
    <xdr:ext cx="599010" cy="259045"/>
    <xdr:sp macro="" textlink="">
      <xdr:nvSpPr>
        <xdr:cNvPr id="479" name="普通建設事業費 （ うち更新整備　）該当値テキスト"/>
        <xdr:cNvSpPr txBox="1"/>
      </xdr:nvSpPr>
      <xdr:spPr>
        <a:xfrm>
          <a:off x="10528300" y="1661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144921</xdr:rowOff>
    </xdr:from>
    <xdr:to>
      <xdr:col>50</xdr:col>
      <xdr:colOff>165100</xdr:colOff>
      <xdr:row>98</xdr:row>
      <xdr:rowOff>75071</xdr:rowOff>
    </xdr:to>
    <xdr:sp macro="" textlink="">
      <xdr:nvSpPr>
        <xdr:cNvPr id="480" name="楕円 479"/>
        <xdr:cNvSpPr/>
      </xdr:nvSpPr>
      <xdr:spPr>
        <a:xfrm>
          <a:off x="9588500" y="1677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91598</xdr:rowOff>
    </xdr:from>
    <xdr:ext cx="599010" cy="259045"/>
    <xdr:sp macro="" textlink="">
      <xdr:nvSpPr>
        <xdr:cNvPr id="481" name="テキスト ボックス 480"/>
        <xdr:cNvSpPr txBox="1"/>
      </xdr:nvSpPr>
      <xdr:spPr>
        <a:xfrm>
          <a:off x="9339795" y="1655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12040</xdr:rowOff>
    </xdr:from>
    <xdr:to>
      <xdr:col>46</xdr:col>
      <xdr:colOff>38100</xdr:colOff>
      <xdr:row>98</xdr:row>
      <xdr:rowOff>113640</xdr:rowOff>
    </xdr:to>
    <xdr:sp macro="" textlink="">
      <xdr:nvSpPr>
        <xdr:cNvPr id="482" name="楕円 481"/>
        <xdr:cNvSpPr/>
      </xdr:nvSpPr>
      <xdr:spPr>
        <a:xfrm>
          <a:off x="8699500" y="1681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130167</xdr:rowOff>
    </xdr:from>
    <xdr:ext cx="599010" cy="259045"/>
    <xdr:sp macro="" textlink="">
      <xdr:nvSpPr>
        <xdr:cNvPr id="483" name="テキスト ボックス 482"/>
        <xdr:cNvSpPr txBox="1"/>
      </xdr:nvSpPr>
      <xdr:spPr>
        <a:xfrm>
          <a:off x="8450795" y="1658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31669</xdr:rowOff>
    </xdr:from>
    <xdr:to>
      <xdr:col>41</xdr:col>
      <xdr:colOff>101600</xdr:colOff>
      <xdr:row>98</xdr:row>
      <xdr:rowOff>133269</xdr:rowOff>
    </xdr:to>
    <xdr:sp macro="" textlink="">
      <xdr:nvSpPr>
        <xdr:cNvPr id="484" name="楕円 483"/>
        <xdr:cNvSpPr/>
      </xdr:nvSpPr>
      <xdr:spPr>
        <a:xfrm>
          <a:off x="7810500" y="1683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124396</xdr:rowOff>
    </xdr:from>
    <xdr:ext cx="599010" cy="259045"/>
    <xdr:sp macro="" textlink="">
      <xdr:nvSpPr>
        <xdr:cNvPr id="485" name="テキスト ボックス 484"/>
        <xdr:cNvSpPr txBox="1"/>
      </xdr:nvSpPr>
      <xdr:spPr>
        <a:xfrm>
          <a:off x="7561795" y="16926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68267</xdr:rowOff>
    </xdr:from>
    <xdr:to>
      <xdr:col>36</xdr:col>
      <xdr:colOff>165100</xdr:colOff>
      <xdr:row>98</xdr:row>
      <xdr:rowOff>169867</xdr:rowOff>
    </xdr:to>
    <xdr:sp macro="" textlink="">
      <xdr:nvSpPr>
        <xdr:cNvPr id="486" name="楕円 485"/>
        <xdr:cNvSpPr/>
      </xdr:nvSpPr>
      <xdr:spPr>
        <a:xfrm>
          <a:off x="6921500" y="1687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160994</xdr:rowOff>
    </xdr:from>
    <xdr:ext cx="534377" cy="259045"/>
    <xdr:sp macro="" textlink="">
      <xdr:nvSpPr>
        <xdr:cNvPr id="487" name="テキスト ボックス 486"/>
        <xdr:cNvSpPr txBox="1"/>
      </xdr:nvSpPr>
      <xdr:spPr>
        <a:xfrm>
          <a:off x="6705111" y="1696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94997</xdr:rowOff>
    </xdr:from>
    <xdr:to>
      <xdr:col>85</xdr:col>
      <xdr:colOff>127000</xdr:colOff>
      <xdr:row>38</xdr:row>
      <xdr:rowOff>61534</xdr:rowOff>
    </xdr:to>
    <xdr:cxnSp macro="">
      <xdr:nvCxnSpPr>
        <xdr:cNvPr id="516" name="直線コネクタ 515"/>
        <xdr:cNvCxnSpPr/>
      </xdr:nvCxnSpPr>
      <xdr:spPr>
        <a:xfrm flipV="1">
          <a:off x="15481300" y="6438647"/>
          <a:ext cx="838200" cy="13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3108</xdr:rowOff>
    </xdr:from>
    <xdr:to>
      <xdr:col>81</xdr:col>
      <xdr:colOff>50800</xdr:colOff>
      <xdr:row>38</xdr:row>
      <xdr:rowOff>61534</xdr:rowOff>
    </xdr:to>
    <xdr:cxnSp macro="">
      <xdr:nvCxnSpPr>
        <xdr:cNvPr id="519" name="直線コネクタ 518"/>
        <xdr:cNvCxnSpPr/>
      </xdr:nvCxnSpPr>
      <xdr:spPr>
        <a:xfrm>
          <a:off x="14592300" y="6518208"/>
          <a:ext cx="889000" cy="5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21809</xdr:rowOff>
    </xdr:from>
    <xdr:ext cx="534377" cy="259045"/>
    <xdr:sp macro="" textlink="">
      <xdr:nvSpPr>
        <xdr:cNvPr id="521" name="テキスト ボックス 520"/>
        <xdr:cNvSpPr txBox="1"/>
      </xdr:nvSpPr>
      <xdr:spPr>
        <a:xfrm>
          <a:off x="15214111" y="670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145023</xdr:rowOff>
    </xdr:from>
    <xdr:to>
      <xdr:col>76</xdr:col>
      <xdr:colOff>114300</xdr:colOff>
      <xdr:row>38</xdr:row>
      <xdr:rowOff>3108</xdr:rowOff>
    </xdr:to>
    <xdr:cxnSp macro="">
      <xdr:nvCxnSpPr>
        <xdr:cNvPr id="522" name="直線コネクタ 521"/>
        <xdr:cNvCxnSpPr/>
      </xdr:nvCxnSpPr>
      <xdr:spPr>
        <a:xfrm>
          <a:off x="13703300" y="6488673"/>
          <a:ext cx="889000" cy="2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15481</xdr:rowOff>
    </xdr:from>
    <xdr:ext cx="534377" cy="259045"/>
    <xdr:sp macro="" textlink="">
      <xdr:nvSpPr>
        <xdr:cNvPr id="524" name="テキスト ボックス 523"/>
        <xdr:cNvSpPr txBox="1"/>
      </xdr:nvSpPr>
      <xdr:spPr>
        <a:xfrm>
          <a:off x="14325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145023</xdr:rowOff>
    </xdr:from>
    <xdr:to>
      <xdr:col>71</xdr:col>
      <xdr:colOff>177800</xdr:colOff>
      <xdr:row>38</xdr:row>
      <xdr:rowOff>70453</xdr:rowOff>
    </xdr:to>
    <xdr:cxnSp macro="">
      <xdr:nvCxnSpPr>
        <xdr:cNvPr id="525" name="直線コネクタ 524"/>
        <xdr:cNvCxnSpPr/>
      </xdr:nvCxnSpPr>
      <xdr:spPr>
        <a:xfrm flipV="1">
          <a:off x="12814300" y="6488673"/>
          <a:ext cx="889000" cy="9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30999</xdr:rowOff>
    </xdr:from>
    <xdr:ext cx="534377" cy="259045"/>
    <xdr:sp macro="" textlink="">
      <xdr:nvSpPr>
        <xdr:cNvPr id="527" name="テキスト ボックス 526"/>
        <xdr:cNvSpPr txBox="1"/>
      </xdr:nvSpPr>
      <xdr:spPr>
        <a:xfrm>
          <a:off x="13436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17301</xdr:rowOff>
    </xdr:from>
    <xdr:ext cx="534377" cy="259045"/>
    <xdr:sp macro="" textlink="">
      <xdr:nvSpPr>
        <xdr:cNvPr id="529" name="テキスト ボックス 528"/>
        <xdr:cNvSpPr txBox="1"/>
      </xdr:nvSpPr>
      <xdr:spPr>
        <a:xfrm>
          <a:off x="12547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44197</xdr:rowOff>
    </xdr:from>
    <xdr:to>
      <xdr:col>85</xdr:col>
      <xdr:colOff>177800</xdr:colOff>
      <xdr:row>37</xdr:row>
      <xdr:rowOff>145797</xdr:rowOff>
    </xdr:to>
    <xdr:sp macro="" textlink="">
      <xdr:nvSpPr>
        <xdr:cNvPr id="535" name="楕円 534"/>
        <xdr:cNvSpPr/>
      </xdr:nvSpPr>
      <xdr:spPr>
        <a:xfrm>
          <a:off x="16268700" y="638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67074</xdr:rowOff>
    </xdr:from>
    <xdr:ext cx="534377" cy="259045"/>
    <xdr:sp macro="" textlink="">
      <xdr:nvSpPr>
        <xdr:cNvPr id="536" name="災害復旧事業費該当値テキスト"/>
        <xdr:cNvSpPr txBox="1"/>
      </xdr:nvSpPr>
      <xdr:spPr>
        <a:xfrm>
          <a:off x="16370300" y="623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10734</xdr:rowOff>
    </xdr:from>
    <xdr:to>
      <xdr:col>81</xdr:col>
      <xdr:colOff>101600</xdr:colOff>
      <xdr:row>38</xdr:row>
      <xdr:rowOff>112334</xdr:rowOff>
    </xdr:to>
    <xdr:sp macro="" textlink="">
      <xdr:nvSpPr>
        <xdr:cNvPr id="537" name="楕円 536"/>
        <xdr:cNvSpPr/>
      </xdr:nvSpPr>
      <xdr:spPr>
        <a:xfrm>
          <a:off x="15430500" y="652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128861</xdr:rowOff>
    </xdr:from>
    <xdr:ext cx="534377" cy="259045"/>
    <xdr:sp macro="" textlink="">
      <xdr:nvSpPr>
        <xdr:cNvPr id="538" name="テキスト ボックス 537"/>
        <xdr:cNvSpPr txBox="1"/>
      </xdr:nvSpPr>
      <xdr:spPr>
        <a:xfrm>
          <a:off x="15214111" y="630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123758</xdr:rowOff>
    </xdr:from>
    <xdr:to>
      <xdr:col>76</xdr:col>
      <xdr:colOff>165100</xdr:colOff>
      <xdr:row>38</xdr:row>
      <xdr:rowOff>53908</xdr:rowOff>
    </xdr:to>
    <xdr:sp macro="" textlink="">
      <xdr:nvSpPr>
        <xdr:cNvPr id="539" name="楕円 538"/>
        <xdr:cNvSpPr/>
      </xdr:nvSpPr>
      <xdr:spPr>
        <a:xfrm>
          <a:off x="14541500" y="64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70435</xdr:rowOff>
    </xdr:from>
    <xdr:ext cx="534377" cy="259045"/>
    <xdr:sp macro="" textlink="">
      <xdr:nvSpPr>
        <xdr:cNvPr id="540" name="テキスト ボックス 539"/>
        <xdr:cNvSpPr txBox="1"/>
      </xdr:nvSpPr>
      <xdr:spPr>
        <a:xfrm>
          <a:off x="14325111" y="624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94223</xdr:rowOff>
    </xdr:from>
    <xdr:to>
      <xdr:col>72</xdr:col>
      <xdr:colOff>38100</xdr:colOff>
      <xdr:row>38</xdr:row>
      <xdr:rowOff>24372</xdr:rowOff>
    </xdr:to>
    <xdr:sp macro="" textlink="">
      <xdr:nvSpPr>
        <xdr:cNvPr id="541" name="楕円 540"/>
        <xdr:cNvSpPr/>
      </xdr:nvSpPr>
      <xdr:spPr>
        <a:xfrm>
          <a:off x="13652500" y="64378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40900</xdr:rowOff>
    </xdr:from>
    <xdr:ext cx="534377" cy="259045"/>
    <xdr:sp macro="" textlink="">
      <xdr:nvSpPr>
        <xdr:cNvPr id="542" name="テキスト ボックス 541"/>
        <xdr:cNvSpPr txBox="1"/>
      </xdr:nvSpPr>
      <xdr:spPr>
        <a:xfrm>
          <a:off x="13436111" y="621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19653</xdr:rowOff>
    </xdr:from>
    <xdr:to>
      <xdr:col>67</xdr:col>
      <xdr:colOff>101600</xdr:colOff>
      <xdr:row>38</xdr:row>
      <xdr:rowOff>121253</xdr:rowOff>
    </xdr:to>
    <xdr:sp macro="" textlink="">
      <xdr:nvSpPr>
        <xdr:cNvPr id="543" name="楕円 542"/>
        <xdr:cNvSpPr/>
      </xdr:nvSpPr>
      <xdr:spPr>
        <a:xfrm>
          <a:off x="12763500" y="653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137780</xdr:rowOff>
    </xdr:from>
    <xdr:ext cx="534377" cy="259045"/>
    <xdr:sp macro="" textlink="">
      <xdr:nvSpPr>
        <xdr:cNvPr id="544" name="テキスト ボックス 543"/>
        <xdr:cNvSpPr txBox="1"/>
      </xdr:nvSpPr>
      <xdr:spPr>
        <a:xfrm>
          <a:off x="12547111" y="630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152405</xdr:rowOff>
    </xdr:from>
    <xdr:to>
      <xdr:col>85</xdr:col>
      <xdr:colOff>127000</xdr:colOff>
      <xdr:row>77</xdr:row>
      <xdr:rowOff>153443</xdr:rowOff>
    </xdr:to>
    <xdr:cxnSp macro="">
      <xdr:nvCxnSpPr>
        <xdr:cNvPr id="628" name="直線コネクタ 627"/>
        <xdr:cNvCxnSpPr/>
      </xdr:nvCxnSpPr>
      <xdr:spPr>
        <a:xfrm flipV="1">
          <a:off x="15481300" y="13354055"/>
          <a:ext cx="838200" cy="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136789</xdr:rowOff>
    </xdr:from>
    <xdr:to>
      <xdr:col>81</xdr:col>
      <xdr:colOff>50800</xdr:colOff>
      <xdr:row>77</xdr:row>
      <xdr:rowOff>153443</xdr:rowOff>
    </xdr:to>
    <xdr:cxnSp macro="">
      <xdr:nvCxnSpPr>
        <xdr:cNvPr id="631" name="直線コネクタ 630"/>
        <xdr:cNvCxnSpPr/>
      </xdr:nvCxnSpPr>
      <xdr:spPr>
        <a:xfrm>
          <a:off x="14592300" y="13338439"/>
          <a:ext cx="889000" cy="1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125630</xdr:rowOff>
    </xdr:from>
    <xdr:to>
      <xdr:col>76</xdr:col>
      <xdr:colOff>114300</xdr:colOff>
      <xdr:row>77</xdr:row>
      <xdr:rowOff>136789</xdr:rowOff>
    </xdr:to>
    <xdr:cxnSp macro="">
      <xdr:nvCxnSpPr>
        <xdr:cNvPr id="634" name="直線コネクタ 633"/>
        <xdr:cNvCxnSpPr/>
      </xdr:nvCxnSpPr>
      <xdr:spPr>
        <a:xfrm>
          <a:off x="13703300" y="13327280"/>
          <a:ext cx="889000" cy="1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106573</xdr:rowOff>
    </xdr:from>
    <xdr:to>
      <xdr:col>71</xdr:col>
      <xdr:colOff>177800</xdr:colOff>
      <xdr:row>77</xdr:row>
      <xdr:rowOff>125630</xdr:rowOff>
    </xdr:to>
    <xdr:cxnSp macro="">
      <xdr:nvCxnSpPr>
        <xdr:cNvPr id="637" name="直線コネクタ 636"/>
        <xdr:cNvCxnSpPr/>
      </xdr:nvCxnSpPr>
      <xdr:spPr>
        <a:xfrm>
          <a:off x="12814300" y="13308223"/>
          <a:ext cx="889000" cy="1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101605</xdr:rowOff>
    </xdr:from>
    <xdr:to>
      <xdr:col>85</xdr:col>
      <xdr:colOff>177800</xdr:colOff>
      <xdr:row>78</xdr:row>
      <xdr:rowOff>31755</xdr:rowOff>
    </xdr:to>
    <xdr:sp macro="" textlink="">
      <xdr:nvSpPr>
        <xdr:cNvPr id="647" name="楕円 646"/>
        <xdr:cNvSpPr/>
      </xdr:nvSpPr>
      <xdr:spPr>
        <a:xfrm>
          <a:off x="16268700" y="133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80032</xdr:rowOff>
    </xdr:from>
    <xdr:ext cx="599010" cy="259045"/>
    <xdr:sp macro="" textlink="">
      <xdr:nvSpPr>
        <xdr:cNvPr id="648" name="公債費該当値テキスト"/>
        <xdr:cNvSpPr txBox="1"/>
      </xdr:nvSpPr>
      <xdr:spPr>
        <a:xfrm>
          <a:off x="16370300" y="1328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102643</xdr:rowOff>
    </xdr:from>
    <xdr:to>
      <xdr:col>81</xdr:col>
      <xdr:colOff>101600</xdr:colOff>
      <xdr:row>78</xdr:row>
      <xdr:rowOff>32793</xdr:rowOff>
    </xdr:to>
    <xdr:sp macro="" textlink="">
      <xdr:nvSpPr>
        <xdr:cNvPr id="649" name="楕円 648"/>
        <xdr:cNvSpPr/>
      </xdr:nvSpPr>
      <xdr:spPr>
        <a:xfrm>
          <a:off x="15430500" y="1330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23920</xdr:rowOff>
    </xdr:from>
    <xdr:ext cx="599010" cy="259045"/>
    <xdr:sp macro="" textlink="">
      <xdr:nvSpPr>
        <xdr:cNvPr id="650" name="テキスト ボックス 649"/>
        <xdr:cNvSpPr txBox="1"/>
      </xdr:nvSpPr>
      <xdr:spPr>
        <a:xfrm>
          <a:off x="15181795" y="13397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85989</xdr:rowOff>
    </xdr:from>
    <xdr:to>
      <xdr:col>76</xdr:col>
      <xdr:colOff>165100</xdr:colOff>
      <xdr:row>78</xdr:row>
      <xdr:rowOff>16139</xdr:rowOff>
    </xdr:to>
    <xdr:sp macro="" textlink="">
      <xdr:nvSpPr>
        <xdr:cNvPr id="651" name="楕円 650"/>
        <xdr:cNvSpPr/>
      </xdr:nvSpPr>
      <xdr:spPr>
        <a:xfrm>
          <a:off x="14541500" y="1328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7266</xdr:rowOff>
    </xdr:from>
    <xdr:ext cx="599010" cy="259045"/>
    <xdr:sp macro="" textlink="">
      <xdr:nvSpPr>
        <xdr:cNvPr id="652" name="テキスト ボックス 651"/>
        <xdr:cNvSpPr txBox="1"/>
      </xdr:nvSpPr>
      <xdr:spPr>
        <a:xfrm>
          <a:off x="14292795" y="1338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74830</xdr:rowOff>
    </xdr:from>
    <xdr:to>
      <xdr:col>72</xdr:col>
      <xdr:colOff>38100</xdr:colOff>
      <xdr:row>78</xdr:row>
      <xdr:rowOff>4980</xdr:rowOff>
    </xdr:to>
    <xdr:sp macro="" textlink="">
      <xdr:nvSpPr>
        <xdr:cNvPr id="653" name="楕円 652"/>
        <xdr:cNvSpPr/>
      </xdr:nvSpPr>
      <xdr:spPr>
        <a:xfrm>
          <a:off x="13652500" y="1327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167557</xdr:rowOff>
    </xdr:from>
    <xdr:ext cx="599010" cy="259045"/>
    <xdr:sp macro="" textlink="">
      <xdr:nvSpPr>
        <xdr:cNvPr id="654" name="テキスト ボックス 653"/>
        <xdr:cNvSpPr txBox="1"/>
      </xdr:nvSpPr>
      <xdr:spPr>
        <a:xfrm>
          <a:off x="13403795" y="1336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55773</xdr:rowOff>
    </xdr:from>
    <xdr:to>
      <xdr:col>67</xdr:col>
      <xdr:colOff>101600</xdr:colOff>
      <xdr:row>77</xdr:row>
      <xdr:rowOff>157373</xdr:rowOff>
    </xdr:to>
    <xdr:sp macro="" textlink="">
      <xdr:nvSpPr>
        <xdr:cNvPr id="655" name="楕円 654"/>
        <xdr:cNvSpPr/>
      </xdr:nvSpPr>
      <xdr:spPr>
        <a:xfrm>
          <a:off x="12763500" y="1325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148500</xdr:rowOff>
    </xdr:from>
    <xdr:ext cx="599010" cy="259045"/>
    <xdr:sp macro="" textlink="">
      <xdr:nvSpPr>
        <xdr:cNvPr id="656" name="テキスト ボックス 655"/>
        <xdr:cNvSpPr txBox="1"/>
      </xdr:nvSpPr>
      <xdr:spPr>
        <a:xfrm>
          <a:off x="12514795" y="13350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6128</xdr:rowOff>
    </xdr:from>
    <xdr:to>
      <xdr:col>85</xdr:col>
      <xdr:colOff>127000</xdr:colOff>
      <xdr:row>99</xdr:row>
      <xdr:rowOff>9623</xdr:rowOff>
    </xdr:to>
    <xdr:cxnSp macro="">
      <xdr:nvCxnSpPr>
        <xdr:cNvPr id="687" name="直線コネクタ 686"/>
        <xdr:cNvCxnSpPr/>
      </xdr:nvCxnSpPr>
      <xdr:spPr>
        <a:xfrm>
          <a:off x="15481300" y="16808228"/>
          <a:ext cx="838200" cy="17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88" name="積立金平均値テキスト"/>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6128</xdr:rowOff>
    </xdr:from>
    <xdr:to>
      <xdr:col>81</xdr:col>
      <xdr:colOff>50800</xdr:colOff>
      <xdr:row>99</xdr:row>
      <xdr:rowOff>45422</xdr:rowOff>
    </xdr:to>
    <xdr:cxnSp macro="">
      <xdr:nvCxnSpPr>
        <xdr:cNvPr id="690" name="直線コネクタ 689"/>
        <xdr:cNvCxnSpPr/>
      </xdr:nvCxnSpPr>
      <xdr:spPr>
        <a:xfrm flipV="1">
          <a:off x="14592300" y="16808228"/>
          <a:ext cx="889000" cy="2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155736</xdr:rowOff>
    </xdr:from>
    <xdr:to>
      <xdr:col>76</xdr:col>
      <xdr:colOff>114300</xdr:colOff>
      <xdr:row>99</xdr:row>
      <xdr:rowOff>45422</xdr:rowOff>
    </xdr:to>
    <xdr:cxnSp macro="">
      <xdr:nvCxnSpPr>
        <xdr:cNvPr id="693" name="直線コネクタ 692"/>
        <xdr:cNvCxnSpPr/>
      </xdr:nvCxnSpPr>
      <xdr:spPr>
        <a:xfrm>
          <a:off x="13703300" y="16957836"/>
          <a:ext cx="889000" cy="6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155736</xdr:rowOff>
    </xdr:from>
    <xdr:to>
      <xdr:col>71</xdr:col>
      <xdr:colOff>177800</xdr:colOff>
      <xdr:row>99</xdr:row>
      <xdr:rowOff>43921</xdr:rowOff>
    </xdr:to>
    <xdr:cxnSp macro="">
      <xdr:nvCxnSpPr>
        <xdr:cNvPr id="696" name="直線コネクタ 695"/>
        <xdr:cNvCxnSpPr/>
      </xdr:nvCxnSpPr>
      <xdr:spPr>
        <a:xfrm flipV="1">
          <a:off x="12814300" y="16957836"/>
          <a:ext cx="889000" cy="5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130273</xdr:rowOff>
    </xdr:from>
    <xdr:to>
      <xdr:col>85</xdr:col>
      <xdr:colOff>177800</xdr:colOff>
      <xdr:row>99</xdr:row>
      <xdr:rowOff>60423</xdr:rowOff>
    </xdr:to>
    <xdr:sp macro="" textlink="">
      <xdr:nvSpPr>
        <xdr:cNvPr id="706" name="楕円 705"/>
        <xdr:cNvSpPr/>
      </xdr:nvSpPr>
      <xdr:spPr>
        <a:xfrm>
          <a:off x="16268700" y="1693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89650</xdr:rowOff>
    </xdr:from>
    <xdr:ext cx="534377" cy="259045"/>
    <xdr:sp macro="" textlink="">
      <xdr:nvSpPr>
        <xdr:cNvPr id="707" name="積立金該当値テキスト"/>
        <xdr:cNvSpPr txBox="1"/>
      </xdr:nvSpPr>
      <xdr:spPr>
        <a:xfrm>
          <a:off x="16370300" y="167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126778</xdr:rowOff>
    </xdr:from>
    <xdr:to>
      <xdr:col>81</xdr:col>
      <xdr:colOff>101600</xdr:colOff>
      <xdr:row>98</xdr:row>
      <xdr:rowOff>56928</xdr:rowOff>
    </xdr:to>
    <xdr:sp macro="" textlink="">
      <xdr:nvSpPr>
        <xdr:cNvPr id="708" name="楕円 707"/>
        <xdr:cNvSpPr/>
      </xdr:nvSpPr>
      <xdr:spPr>
        <a:xfrm>
          <a:off x="15430500" y="1675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73455</xdr:rowOff>
    </xdr:from>
    <xdr:ext cx="599010" cy="259045"/>
    <xdr:sp macro="" textlink="">
      <xdr:nvSpPr>
        <xdr:cNvPr id="709" name="テキスト ボックス 708"/>
        <xdr:cNvSpPr txBox="1"/>
      </xdr:nvSpPr>
      <xdr:spPr>
        <a:xfrm>
          <a:off x="15181795" y="1653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166072</xdr:rowOff>
    </xdr:from>
    <xdr:to>
      <xdr:col>76</xdr:col>
      <xdr:colOff>165100</xdr:colOff>
      <xdr:row>99</xdr:row>
      <xdr:rowOff>96222</xdr:rowOff>
    </xdr:to>
    <xdr:sp macro="" textlink="">
      <xdr:nvSpPr>
        <xdr:cNvPr id="710" name="楕円 709"/>
        <xdr:cNvSpPr/>
      </xdr:nvSpPr>
      <xdr:spPr>
        <a:xfrm>
          <a:off x="14541500" y="169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87349</xdr:rowOff>
    </xdr:from>
    <xdr:ext cx="534377" cy="259045"/>
    <xdr:sp macro="" textlink="">
      <xdr:nvSpPr>
        <xdr:cNvPr id="711" name="テキスト ボックス 710"/>
        <xdr:cNvSpPr txBox="1"/>
      </xdr:nvSpPr>
      <xdr:spPr>
        <a:xfrm>
          <a:off x="14325111" y="1706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104936</xdr:rowOff>
    </xdr:from>
    <xdr:to>
      <xdr:col>72</xdr:col>
      <xdr:colOff>38100</xdr:colOff>
      <xdr:row>99</xdr:row>
      <xdr:rowOff>35086</xdr:rowOff>
    </xdr:to>
    <xdr:sp macro="" textlink="">
      <xdr:nvSpPr>
        <xdr:cNvPr id="712" name="楕円 711"/>
        <xdr:cNvSpPr/>
      </xdr:nvSpPr>
      <xdr:spPr>
        <a:xfrm>
          <a:off x="13652500" y="1690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51613</xdr:rowOff>
    </xdr:from>
    <xdr:ext cx="599010" cy="259045"/>
    <xdr:sp macro="" textlink="">
      <xdr:nvSpPr>
        <xdr:cNvPr id="713" name="テキスト ボックス 712"/>
        <xdr:cNvSpPr txBox="1"/>
      </xdr:nvSpPr>
      <xdr:spPr>
        <a:xfrm>
          <a:off x="13403795" y="16682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164571</xdr:rowOff>
    </xdr:from>
    <xdr:to>
      <xdr:col>67</xdr:col>
      <xdr:colOff>101600</xdr:colOff>
      <xdr:row>99</xdr:row>
      <xdr:rowOff>94721</xdr:rowOff>
    </xdr:to>
    <xdr:sp macro="" textlink="">
      <xdr:nvSpPr>
        <xdr:cNvPr id="714" name="楕円 713"/>
        <xdr:cNvSpPr/>
      </xdr:nvSpPr>
      <xdr:spPr>
        <a:xfrm>
          <a:off x="12763500" y="1696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85848</xdr:rowOff>
    </xdr:from>
    <xdr:ext cx="534377" cy="259045"/>
    <xdr:sp macro="" textlink="">
      <xdr:nvSpPr>
        <xdr:cNvPr id="715" name="テキスト ボックス 714"/>
        <xdr:cNvSpPr txBox="1"/>
      </xdr:nvSpPr>
      <xdr:spPr>
        <a:xfrm>
          <a:off x="12547111" y="1705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36144</xdr:rowOff>
    </xdr:from>
    <xdr:to>
      <xdr:col>116</xdr:col>
      <xdr:colOff>63500</xdr:colOff>
      <xdr:row>39</xdr:row>
      <xdr:rowOff>36182</xdr:rowOff>
    </xdr:to>
    <xdr:cxnSp macro="">
      <xdr:nvCxnSpPr>
        <xdr:cNvPr id="744" name="直線コネクタ 743"/>
        <xdr:cNvCxnSpPr/>
      </xdr:nvCxnSpPr>
      <xdr:spPr>
        <a:xfrm flipV="1">
          <a:off x="21323300" y="6722694"/>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35706</xdr:rowOff>
    </xdr:from>
    <xdr:to>
      <xdr:col>111</xdr:col>
      <xdr:colOff>177800</xdr:colOff>
      <xdr:row>39</xdr:row>
      <xdr:rowOff>36182</xdr:rowOff>
    </xdr:to>
    <xdr:cxnSp macro="">
      <xdr:nvCxnSpPr>
        <xdr:cNvPr id="747" name="直線コネクタ 746"/>
        <xdr:cNvCxnSpPr/>
      </xdr:nvCxnSpPr>
      <xdr:spPr>
        <a:xfrm>
          <a:off x="20434300" y="6722256"/>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35706</xdr:rowOff>
    </xdr:from>
    <xdr:to>
      <xdr:col>107</xdr:col>
      <xdr:colOff>50800</xdr:colOff>
      <xdr:row>39</xdr:row>
      <xdr:rowOff>35973</xdr:rowOff>
    </xdr:to>
    <xdr:cxnSp macro="">
      <xdr:nvCxnSpPr>
        <xdr:cNvPr id="750" name="直線コネクタ 749"/>
        <xdr:cNvCxnSpPr/>
      </xdr:nvCxnSpPr>
      <xdr:spPr>
        <a:xfrm flipV="1">
          <a:off x="19545300" y="6722256"/>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35973</xdr:rowOff>
    </xdr:from>
    <xdr:to>
      <xdr:col>102</xdr:col>
      <xdr:colOff>114300</xdr:colOff>
      <xdr:row>39</xdr:row>
      <xdr:rowOff>36602</xdr:rowOff>
    </xdr:to>
    <xdr:cxnSp macro="">
      <xdr:nvCxnSpPr>
        <xdr:cNvPr id="753" name="直線コネクタ 752"/>
        <xdr:cNvCxnSpPr/>
      </xdr:nvCxnSpPr>
      <xdr:spPr>
        <a:xfrm flipV="1">
          <a:off x="18656300" y="6722523"/>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156794</xdr:rowOff>
    </xdr:from>
    <xdr:to>
      <xdr:col>116</xdr:col>
      <xdr:colOff>114300</xdr:colOff>
      <xdr:row>39</xdr:row>
      <xdr:rowOff>86944</xdr:rowOff>
    </xdr:to>
    <xdr:sp macro="" textlink="">
      <xdr:nvSpPr>
        <xdr:cNvPr id="763" name="楕円 762"/>
        <xdr:cNvSpPr/>
      </xdr:nvSpPr>
      <xdr:spPr>
        <a:xfrm>
          <a:off x="22110700" y="66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378565" cy="259045"/>
    <xdr:sp macro="" textlink="">
      <xdr:nvSpPr>
        <xdr:cNvPr id="764" name="投資及び出資金該当値テキスト"/>
        <xdr:cNvSpPr txBox="1"/>
      </xdr:nvSpPr>
      <xdr:spPr>
        <a:xfrm>
          <a:off x="22212300" y="6633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156832</xdr:rowOff>
    </xdr:from>
    <xdr:to>
      <xdr:col>112</xdr:col>
      <xdr:colOff>38100</xdr:colOff>
      <xdr:row>39</xdr:row>
      <xdr:rowOff>86982</xdr:rowOff>
    </xdr:to>
    <xdr:sp macro="" textlink="">
      <xdr:nvSpPr>
        <xdr:cNvPr id="765" name="楕円 764"/>
        <xdr:cNvSpPr/>
      </xdr:nvSpPr>
      <xdr:spPr>
        <a:xfrm>
          <a:off x="21272500" y="667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78109</xdr:rowOff>
    </xdr:from>
    <xdr:ext cx="378565" cy="259045"/>
    <xdr:sp macro="" textlink="">
      <xdr:nvSpPr>
        <xdr:cNvPr id="766" name="テキスト ボックス 765"/>
        <xdr:cNvSpPr txBox="1"/>
      </xdr:nvSpPr>
      <xdr:spPr>
        <a:xfrm>
          <a:off x="21134017" y="6764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156356</xdr:rowOff>
    </xdr:from>
    <xdr:to>
      <xdr:col>107</xdr:col>
      <xdr:colOff>101600</xdr:colOff>
      <xdr:row>39</xdr:row>
      <xdr:rowOff>86506</xdr:rowOff>
    </xdr:to>
    <xdr:sp macro="" textlink="">
      <xdr:nvSpPr>
        <xdr:cNvPr id="767" name="楕円 766"/>
        <xdr:cNvSpPr/>
      </xdr:nvSpPr>
      <xdr:spPr>
        <a:xfrm>
          <a:off x="20383500" y="667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77633</xdr:rowOff>
    </xdr:from>
    <xdr:ext cx="378565" cy="259045"/>
    <xdr:sp macro="" textlink="">
      <xdr:nvSpPr>
        <xdr:cNvPr id="768" name="テキスト ボックス 767"/>
        <xdr:cNvSpPr txBox="1"/>
      </xdr:nvSpPr>
      <xdr:spPr>
        <a:xfrm>
          <a:off x="20245017" y="6764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156623</xdr:rowOff>
    </xdr:from>
    <xdr:to>
      <xdr:col>102</xdr:col>
      <xdr:colOff>165100</xdr:colOff>
      <xdr:row>39</xdr:row>
      <xdr:rowOff>86773</xdr:rowOff>
    </xdr:to>
    <xdr:sp macro="" textlink="">
      <xdr:nvSpPr>
        <xdr:cNvPr id="769" name="楕円 768"/>
        <xdr:cNvSpPr/>
      </xdr:nvSpPr>
      <xdr:spPr>
        <a:xfrm>
          <a:off x="19494500" y="667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77900</xdr:rowOff>
    </xdr:from>
    <xdr:ext cx="378565" cy="259045"/>
    <xdr:sp macro="" textlink="">
      <xdr:nvSpPr>
        <xdr:cNvPr id="770" name="テキスト ボックス 769"/>
        <xdr:cNvSpPr txBox="1"/>
      </xdr:nvSpPr>
      <xdr:spPr>
        <a:xfrm>
          <a:off x="19356017" y="676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157252</xdr:rowOff>
    </xdr:from>
    <xdr:to>
      <xdr:col>98</xdr:col>
      <xdr:colOff>38100</xdr:colOff>
      <xdr:row>39</xdr:row>
      <xdr:rowOff>87402</xdr:rowOff>
    </xdr:to>
    <xdr:sp macro="" textlink="">
      <xdr:nvSpPr>
        <xdr:cNvPr id="771" name="楕円 770"/>
        <xdr:cNvSpPr/>
      </xdr:nvSpPr>
      <xdr:spPr>
        <a:xfrm>
          <a:off x="18605500" y="66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78529</xdr:rowOff>
    </xdr:from>
    <xdr:ext cx="378565" cy="259045"/>
    <xdr:sp macro="" textlink="">
      <xdr:nvSpPr>
        <xdr:cNvPr id="772" name="テキスト ボックス 771"/>
        <xdr:cNvSpPr txBox="1"/>
      </xdr:nvSpPr>
      <xdr:spPr>
        <a:xfrm>
          <a:off x="18467017" y="67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5759</xdr:rowOff>
    </xdr:from>
    <xdr:to>
      <xdr:col>116</xdr:col>
      <xdr:colOff>63500</xdr:colOff>
      <xdr:row>58</xdr:row>
      <xdr:rowOff>26924</xdr:rowOff>
    </xdr:to>
    <xdr:cxnSp macro="">
      <xdr:nvCxnSpPr>
        <xdr:cNvPr id="801" name="直線コネクタ 800"/>
        <xdr:cNvCxnSpPr/>
      </xdr:nvCxnSpPr>
      <xdr:spPr>
        <a:xfrm flipV="1">
          <a:off x="21323300" y="9949859"/>
          <a:ext cx="838200" cy="2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167777</xdr:rowOff>
    </xdr:from>
    <xdr:ext cx="469744" cy="259045"/>
    <xdr:sp macro="" textlink="">
      <xdr:nvSpPr>
        <xdr:cNvPr id="802" name="貸付金平均値テキスト"/>
        <xdr:cNvSpPr txBox="1"/>
      </xdr:nvSpPr>
      <xdr:spPr>
        <a:xfrm>
          <a:off x="22212300" y="99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26924</xdr:rowOff>
    </xdr:from>
    <xdr:to>
      <xdr:col>111</xdr:col>
      <xdr:colOff>177800</xdr:colOff>
      <xdr:row>58</xdr:row>
      <xdr:rowOff>30524</xdr:rowOff>
    </xdr:to>
    <xdr:cxnSp macro="">
      <xdr:nvCxnSpPr>
        <xdr:cNvPr id="804" name="直線コネクタ 803"/>
        <xdr:cNvCxnSpPr/>
      </xdr:nvCxnSpPr>
      <xdr:spPr>
        <a:xfrm flipV="1">
          <a:off x="20434300" y="9971024"/>
          <a:ext cx="889000" cy="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96359</xdr:rowOff>
    </xdr:from>
    <xdr:ext cx="469744" cy="259045"/>
    <xdr:sp macro="" textlink="">
      <xdr:nvSpPr>
        <xdr:cNvPr id="806" name="テキスト ボックス 805"/>
        <xdr:cNvSpPr txBox="1"/>
      </xdr:nvSpPr>
      <xdr:spPr>
        <a:xfrm>
          <a:off x="21088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30524</xdr:rowOff>
    </xdr:from>
    <xdr:to>
      <xdr:col>107</xdr:col>
      <xdr:colOff>50800</xdr:colOff>
      <xdr:row>58</xdr:row>
      <xdr:rowOff>33020</xdr:rowOff>
    </xdr:to>
    <xdr:cxnSp macro="">
      <xdr:nvCxnSpPr>
        <xdr:cNvPr id="807" name="直線コネクタ 806"/>
        <xdr:cNvCxnSpPr/>
      </xdr:nvCxnSpPr>
      <xdr:spPr>
        <a:xfrm flipV="1">
          <a:off x="19545300" y="9974624"/>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95445</xdr:rowOff>
    </xdr:from>
    <xdr:ext cx="469744" cy="259045"/>
    <xdr:sp macro="" textlink="">
      <xdr:nvSpPr>
        <xdr:cNvPr id="809" name="テキスト ボックス 808"/>
        <xdr:cNvSpPr txBox="1"/>
      </xdr:nvSpPr>
      <xdr:spPr>
        <a:xfrm>
          <a:off x="20199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33020</xdr:rowOff>
    </xdr:from>
    <xdr:to>
      <xdr:col>102</xdr:col>
      <xdr:colOff>114300</xdr:colOff>
      <xdr:row>58</xdr:row>
      <xdr:rowOff>33858</xdr:rowOff>
    </xdr:to>
    <xdr:cxnSp macro="">
      <xdr:nvCxnSpPr>
        <xdr:cNvPr id="810" name="直線コネクタ 809"/>
        <xdr:cNvCxnSpPr/>
      </xdr:nvCxnSpPr>
      <xdr:spPr>
        <a:xfrm flipV="1">
          <a:off x="18656300" y="9977120"/>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84510</xdr:rowOff>
    </xdr:from>
    <xdr:ext cx="469744" cy="259045"/>
    <xdr:sp macro="" textlink="">
      <xdr:nvSpPr>
        <xdr:cNvPr id="812" name="テキスト ボックス 811"/>
        <xdr:cNvSpPr txBox="1"/>
      </xdr:nvSpPr>
      <xdr:spPr>
        <a:xfrm>
          <a:off x="19310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79271</xdr:rowOff>
    </xdr:from>
    <xdr:ext cx="469744" cy="259045"/>
    <xdr:sp macro="" textlink="">
      <xdr:nvSpPr>
        <xdr:cNvPr id="814" name="テキスト ボックス 813"/>
        <xdr:cNvSpPr txBox="1"/>
      </xdr:nvSpPr>
      <xdr:spPr>
        <a:xfrm>
          <a:off x="18421428" y="1002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126409</xdr:rowOff>
    </xdr:from>
    <xdr:to>
      <xdr:col>116</xdr:col>
      <xdr:colOff>114300</xdr:colOff>
      <xdr:row>58</xdr:row>
      <xdr:rowOff>56559</xdr:rowOff>
    </xdr:to>
    <xdr:sp macro="" textlink="">
      <xdr:nvSpPr>
        <xdr:cNvPr id="820" name="楕円 819"/>
        <xdr:cNvSpPr/>
      </xdr:nvSpPr>
      <xdr:spPr>
        <a:xfrm>
          <a:off x="22110700" y="989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149286</xdr:rowOff>
    </xdr:from>
    <xdr:ext cx="534377" cy="259045"/>
    <xdr:sp macro="" textlink="">
      <xdr:nvSpPr>
        <xdr:cNvPr id="821" name="貸付金該当値テキスト"/>
        <xdr:cNvSpPr txBox="1"/>
      </xdr:nvSpPr>
      <xdr:spPr>
        <a:xfrm>
          <a:off x="22212300" y="975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147574</xdr:rowOff>
    </xdr:from>
    <xdr:to>
      <xdr:col>112</xdr:col>
      <xdr:colOff>38100</xdr:colOff>
      <xdr:row>58</xdr:row>
      <xdr:rowOff>77724</xdr:rowOff>
    </xdr:to>
    <xdr:sp macro="" textlink="">
      <xdr:nvSpPr>
        <xdr:cNvPr id="822" name="楕円 821"/>
        <xdr:cNvSpPr/>
      </xdr:nvSpPr>
      <xdr:spPr>
        <a:xfrm>
          <a:off x="21272500" y="992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94251</xdr:rowOff>
    </xdr:from>
    <xdr:ext cx="469744" cy="259045"/>
    <xdr:sp macro="" textlink="">
      <xdr:nvSpPr>
        <xdr:cNvPr id="823" name="テキスト ボックス 822"/>
        <xdr:cNvSpPr txBox="1"/>
      </xdr:nvSpPr>
      <xdr:spPr>
        <a:xfrm>
          <a:off x="21088428" y="969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151174</xdr:rowOff>
    </xdr:from>
    <xdr:to>
      <xdr:col>107</xdr:col>
      <xdr:colOff>101600</xdr:colOff>
      <xdr:row>58</xdr:row>
      <xdr:rowOff>81324</xdr:rowOff>
    </xdr:to>
    <xdr:sp macro="" textlink="">
      <xdr:nvSpPr>
        <xdr:cNvPr id="824" name="楕円 823"/>
        <xdr:cNvSpPr/>
      </xdr:nvSpPr>
      <xdr:spPr>
        <a:xfrm>
          <a:off x="20383500" y="99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97851</xdr:rowOff>
    </xdr:from>
    <xdr:ext cx="469744" cy="259045"/>
    <xdr:sp macro="" textlink="">
      <xdr:nvSpPr>
        <xdr:cNvPr id="825" name="テキスト ボックス 824"/>
        <xdr:cNvSpPr txBox="1"/>
      </xdr:nvSpPr>
      <xdr:spPr>
        <a:xfrm>
          <a:off x="20199428" y="96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153670</xdr:rowOff>
    </xdr:from>
    <xdr:to>
      <xdr:col>102</xdr:col>
      <xdr:colOff>165100</xdr:colOff>
      <xdr:row>58</xdr:row>
      <xdr:rowOff>83820</xdr:rowOff>
    </xdr:to>
    <xdr:sp macro="" textlink="">
      <xdr:nvSpPr>
        <xdr:cNvPr id="826" name="楕円 825"/>
        <xdr:cNvSpPr/>
      </xdr:nvSpPr>
      <xdr:spPr>
        <a:xfrm>
          <a:off x="19494500" y="992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100347</xdr:rowOff>
    </xdr:from>
    <xdr:ext cx="469744" cy="259045"/>
    <xdr:sp macro="" textlink="">
      <xdr:nvSpPr>
        <xdr:cNvPr id="827" name="テキスト ボックス 826"/>
        <xdr:cNvSpPr txBox="1"/>
      </xdr:nvSpPr>
      <xdr:spPr>
        <a:xfrm>
          <a:off x="19310428" y="970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154508</xdr:rowOff>
    </xdr:from>
    <xdr:to>
      <xdr:col>98</xdr:col>
      <xdr:colOff>38100</xdr:colOff>
      <xdr:row>58</xdr:row>
      <xdr:rowOff>84658</xdr:rowOff>
    </xdr:to>
    <xdr:sp macro="" textlink="">
      <xdr:nvSpPr>
        <xdr:cNvPr id="828" name="楕円 827"/>
        <xdr:cNvSpPr/>
      </xdr:nvSpPr>
      <xdr:spPr>
        <a:xfrm>
          <a:off x="18605500" y="992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101185</xdr:rowOff>
    </xdr:from>
    <xdr:ext cx="469744" cy="259045"/>
    <xdr:sp macro="" textlink="">
      <xdr:nvSpPr>
        <xdr:cNvPr id="829" name="テキスト ボックス 828"/>
        <xdr:cNvSpPr txBox="1"/>
      </xdr:nvSpPr>
      <xdr:spPr>
        <a:xfrm>
          <a:off x="18421428" y="9702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168590</xdr:rowOff>
    </xdr:from>
    <xdr:to>
      <xdr:col>116</xdr:col>
      <xdr:colOff>63500</xdr:colOff>
      <xdr:row>76</xdr:row>
      <xdr:rowOff>8589</xdr:rowOff>
    </xdr:to>
    <xdr:cxnSp macro="">
      <xdr:nvCxnSpPr>
        <xdr:cNvPr id="856" name="直線コネクタ 855"/>
        <xdr:cNvCxnSpPr/>
      </xdr:nvCxnSpPr>
      <xdr:spPr>
        <a:xfrm flipV="1">
          <a:off x="21323300" y="13027340"/>
          <a:ext cx="8382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8589</xdr:rowOff>
    </xdr:from>
    <xdr:to>
      <xdr:col>111</xdr:col>
      <xdr:colOff>177800</xdr:colOff>
      <xdr:row>76</xdr:row>
      <xdr:rowOff>46825</xdr:rowOff>
    </xdr:to>
    <xdr:cxnSp macro="">
      <xdr:nvCxnSpPr>
        <xdr:cNvPr id="859" name="直線コネクタ 858"/>
        <xdr:cNvCxnSpPr/>
      </xdr:nvCxnSpPr>
      <xdr:spPr>
        <a:xfrm flipV="1">
          <a:off x="20434300" y="13038789"/>
          <a:ext cx="889000" cy="3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22470</xdr:rowOff>
    </xdr:from>
    <xdr:to>
      <xdr:col>107</xdr:col>
      <xdr:colOff>50800</xdr:colOff>
      <xdr:row>76</xdr:row>
      <xdr:rowOff>46825</xdr:rowOff>
    </xdr:to>
    <xdr:cxnSp macro="">
      <xdr:nvCxnSpPr>
        <xdr:cNvPr id="862" name="直線コネクタ 861"/>
        <xdr:cNvCxnSpPr/>
      </xdr:nvCxnSpPr>
      <xdr:spPr>
        <a:xfrm>
          <a:off x="19545300" y="13052670"/>
          <a:ext cx="889000" cy="2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22470</xdr:rowOff>
    </xdr:from>
    <xdr:to>
      <xdr:col>102</xdr:col>
      <xdr:colOff>114300</xdr:colOff>
      <xdr:row>76</xdr:row>
      <xdr:rowOff>55457</xdr:rowOff>
    </xdr:to>
    <xdr:cxnSp macro="">
      <xdr:nvCxnSpPr>
        <xdr:cNvPr id="865" name="直線コネクタ 864"/>
        <xdr:cNvCxnSpPr/>
      </xdr:nvCxnSpPr>
      <xdr:spPr>
        <a:xfrm flipV="1">
          <a:off x="18656300" y="13052670"/>
          <a:ext cx="889000" cy="3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117790</xdr:rowOff>
    </xdr:from>
    <xdr:to>
      <xdr:col>116</xdr:col>
      <xdr:colOff>114300</xdr:colOff>
      <xdr:row>76</xdr:row>
      <xdr:rowOff>47941</xdr:rowOff>
    </xdr:to>
    <xdr:sp macro="" textlink="">
      <xdr:nvSpPr>
        <xdr:cNvPr id="875" name="楕円 874"/>
        <xdr:cNvSpPr/>
      </xdr:nvSpPr>
      <xdr:spPr>
        <a:xfrm>
          <a:off x="22110700" y="129765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96217</xdr:rowOff>
    </xdr:from>
    <xdr:ext cx="599010" cy="259045"/>
    <xdr:sp macro="" textlink="">
      <xdr:nvSpPr>
        <xdr:cNvPr id="876" name="繰出金該当値テキスト"/>
        <xdr:cNvSpPr txBox="1"/>
      </xdr:nvSpPr>
      <xdr:spPr>
        <a:xfrm>
          <a:off x="22212300" y="12954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129239</xdr:rowOff>
    </xdr:from>
    <xdr:to>
      <xdr:col>112</xdr:col>
      <xdr:colOff>38100</xdr:colOff>
      <xdr:row>76</xdr:row>
      <xdr:rowOff>59389</xdr:rowOff>
    </xdr:to>
    <xdr:sp macro="" textlink="">
      <xdr:nvSpPr>
        <xdr:cNvPr id="877" name="楕円 876"/>
        <xdr:cNvSpPr/>
      </xdr:nvSpPr>
      <xdr:spPr>
        <a:xfrm>
          <a:off x="21272500" y="129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50516</xdr:rowOff>
    </xdr:from>
    <xdr:ext cx="599010" cy="259045"/>
    <xdr:sp macro="" textlink="">
      <xdr:nvSpPr>
        <xdr:cNvPr id="878" name="テキスト ボックス 877"/>
        <xdr:cNvSpPr txBox="1"/>
      </xdr:nvSpPr>
      <xdr:spPr>
        <a:xfrm>
          <a:off x="21023795" y="1308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167475</xdr:rowOff>
    </xdr:from>
    <xdr:to>
      <xdr:col>107</xdr:col>
      <xdr:colOff>101600</xdr:colOff>
      <xdr:row>76</xdr:row>
      <xdr:rowOff>97625</xdr:rowOff>
    </xdr:to>
    <xdr:sp macro="" textlink="">
      <xdr:nvSpPr>
        <xdr:cNvPr id="879" name="楕円 878"/>
        <xdr:cNvSpPr/>
      </xdr:nvSpPr>
      <xdr:spPr>
        <a:xfrm>
          <a:off x="20383500" y="130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88752</xdr:rowOff>
    </xdr:from>
    <xdr:ext cx="534377" cy="259045"/>
    <xdr:sp macro="" textlink="">
      <xdr:nvSpPr>
        <xdr:cNvPr id="880" name="テキスト ボックス 879"/>
        <xdr:cNvSpPr txBox="1"/>
      </xdr:nvSpPr>
      <xdr:spPr>
        <a:xfrm>
          <a:off x="20167111" y="1311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143119</xdr:rowOff>
    </xdr:from>
    <xdr:to>
      <xdr:col>102</xdr:col>
      <xdr:colOff>165100</xdr:colOff>
      <xdr:row>76</xdr:row>
      <xdr:rowOff>73270</xdr:rowOff>
    </xdr:to>
    <xdr:sp macro="" textlink="">
      <xdr:nvSpPr>
        <xdr:cNvPr id="881" name="楕円 880"/>
        <xdr:cNvSpPr/>
      </xdr:nvSpPr>
      <xdr:spPr>
        <a:xfrm>
          <a:off x="19494500" y="130018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64397</xdr:rowOff>
    </xdr:from>
    <xdr:ext cx="599010" cy="259045"/>
    <xdr:sp macro="" textlink="">
      <xdr:nvSpPr>
        <xdr:cNvPr id="882" name="テキスト ボックス 881"/>
        <xdr:cNvSpPr txBox="1"/>
      </xdr:nvSpPr>
      <xdr:spPr>
        <a:xfrm>
          <a:off x="19245795" y="1309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4657</xdr:rowOff>
    </xdr:from>
    <xdr:to>
      <xdr:col>98</xdr:col>
      <xdr:colOff>38100</xdr:colOff>
      <xdr:row>76</xdr:row>
      <xdr:rowOff>106257</xdr:rowOff>
    </xdr:to>
    <xdr:sp macro="" textlink="">
      <xdr:nvSpPr>
        <xdr:cNvPr id="883" name="楕円 882"/>
        <xdr:cNvSpPr/>
      </xdr:nvSpPr>
      <xdr:spPr>
        <a:xfrm>
          <a:off x="18605500" y="1303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97384</xdr:rowOff>
    </xdr:from>
    <xdr:ext cx="534377" cy="259045"/>
    <xdr:sp macro="" textlink="">
      <xdr:nvSpPr>
        <xdr:cNvPr id="884" name="テキスト ボックス 883"/>
        <xdr:cNvSpPr txBox="1"/>
      </xdr:nvSpPr>
      <xdr:spPr>
        <a:xfrm>
          <a:off x="18389111" y="1312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維持補修費の住民一人当たりのコストは、これまでの集中改革プランに沿った行政改革による経常経費の圧縮により、類似団体を下回っている。今後も高齢層の退職により人件費は減少すると考えられるが、質の高い行政サービスを提供するためにも過剰な経費圧縮に注意を払いながら、可能な限り経常経費の節減に努める必要が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扶助費は類似団体と比較して高い数値となっており、今後も伸びが予想されているため、比率には上昇傾向が見られる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普通建設事業費は類似団体と比較して高い数値となっているが、平成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年度においては大型の公共事業を実施しており、一時的な上昇である。また、当事業に伴う起債の新規発行を行っており、今後は公債費も上昇していくことが見込まれる。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繰出金については、例年類似団体と同水準で推移しており、本村の特別会計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会計において、資金不足に陥ったものはなく、簡易水道事業会計及び下水道事業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会計においては赤字補てん財源繰出もない。今後も特別会計においては独立採算での運営を十分念頭に置いた事業運営に努める。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2,221
2,212
190.96
3,370,288
3,053,291
274,075
1,693,477
3,746,039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49517</xdr:rowOff>
    </xdr:from>
    <xdr:to>
      <xdr:col>24</xdr:col>
      <xdr:colOff>63500</xdr:colOff>
      <xdr:row>36</xdr:row>
      <xdr:rowOff>66015</xdr:rowOff>
    </xdr:to>
    <xdr:cxnSp macro="">
      <xdr:nvCxnSpPr>
        <xdr:cNvPr id="60" name="直線コネクタ 59"/>
        <xdr:cNvCxnSpPr/>
      </xdr:nvCxnSpPr>
      <xdr:spPr>
        <a:xfrm flipV="1">
          <a:off x="3797300" y="6221717"/>
          <a:ext cx="838200" cy="1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34468</xdr:rowOff>
    </xdr:from>
    <xdr:to>
      <xdr:col>19</xdr:col>
      <xdr:colOff>177800</xdr:colOff>
      <xdr:row>36</xdr:row>
      <xdr:rowOff>66015</xdr:rowOff>
    </xdr:to>
    <xdr:cxnSp macro="">
      <xdr:nvCxnSpPr>
        <xdr:cNvPr id="63" name="直線コネクタ 62"/>
        <xdr:cNvCxnSpPr/>
      </xdr:nvCxnSpPr>
      <xdr:spPr>
        <a:xfrm>
          <a:off x="2908300" y="6206668"/>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142748</xdr:rowOff>
    </xdr:from>
    <xdr:to>
      <xdr:col>15</xdr:col>
      <xdr:colOff>50800</xdr:colOff>
      <xdr:row>36</xdr:row>
      <xdr:rowOff>34468</xdr:rowOff>
    </xdr:to>
    <xdr:cxnSp macro="">
      <xdr:nvCxnSpPr>
        <xdr:cNvPr id="66" name="直線コネクタ 65"/>
        <xdr:cNvCxnSpPr/>
      </xdr:nvCxnSpPr>
      <xdr:spPr>
        <a:xfrm>
          <a:off x="2019300" y="6143498"/>
          <a:ext cx="889000" cy="6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142748</xdr:rowOff>
    </xdr:from>
    <xdr:to>
      <xdr:col>10</xdr:col>
      <xdr:colOff>114300</xdr:colOff>
      <xdr:row>36</xdr:row>
      <xdr:rowOff>48984</xdr:rowOff>
    </xdr:to>
    <xdr:cxnSp macro="">
      <xdr:nvCxnSpPr>
        <xdr:cNvPr id="69" name="直線コネクタ 68"/>
        <xdr:cNvCxnSpPr/>
      </xdr:nvCxnSpPr>
      <xdr:spPr>
        <a:xfrm flipV="1">
          <a:off x="1130300" y="6143498"/>
          <a:ext cx="889000" cy="7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170167</xdr:rowOff>
    </xdr:from>
    <xdr:to>
      <xdr:col>24</xdr:col>
      <xdr:colOff>114300</xdr:colOff>
      <xdr:row>36</xdr:row>
      <xdr:rowOff>100317</xdr:rowOff>
    </xdr:to>
    <xdr:sp macro="" textlink="">
      <xdr:nvSpPr>
        <xdr:cNvPr id="79" name="楕円 78"/>
        <xdr:cNvSpPr/>
      </xdr:nvSpPr>
      <xdr:spPr>
        <a:xfrm>
          <a:off x="4584700" y="617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21594</xdr:rowOff>
    </xdr:from>
    <xdr:ext cx="534377" cy="259045"/>
    <xdr:sp macro="" textlink="">
      <xdr:nvSpPr>
        <xdr:cNvPr id="80" name="議会費該当値テキスト"/>
        <xdr:cNvSpPr txBox="1"/>
      </xdr:nvSpPr>
      <xdr:spPr>
        <a:xfrm>
          <a:off x="4686300" y="602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15215</xdr:rowOff>
    </xdr:from>
    <xdr:to>
      <xdr:col>20</xdr:col>
      <xdr:colOff>38100</xdr:colOff>
      <xdr:row>36</xdr:row>
      <xdr:rowOff>116815</xdr:rowOff>
    </xdr:to>
    <xdr:sp macro="" textlink="">
      <xdr:nvSpPr>
        <xdr:cNvPr id="81" name="楕円 80"/>
        <xdr:cNvSpPr/>
      </xdr:nvSpPr>
      <xdr:spPr>
        <a:xfrm>
          <a:off x="3746500" y="618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133342</xdr:rowOff>
    </xdr:from>
    <xdr:ext cx="534377" cy="259045"/>
    <xdr:sp macro="" textlink="">
      <xdr:nvSpPr>
        <xdr:cNvPr id="82" name="テキスト ボックス 81"/>
        <xdr:cNvSpPr txBox="1"/>
      </xdr:nvSpPr>
      <xdr:spPr>
        <a:xfrm>
          <a:off x="3530111" y="596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155118</xdr:rowOff>
    </xdr:from>
    <xdr:to>
      <xdr:col>15</xdr:col>
      <xdr:colOff>101600</xdr:colOff>
      <xdr:row>36</xdr:row>
      <xdr:rowOff>85268</xdr:rowOff>
    </xdr:to>
    <xdr:sp macro="" textlink="">
      <xdr:nvSpPr>
        <xdr:cNvPr id="83" name="楕円 82"/>
        <xdr:cNvSpPr/>
      </xdr:nvSpPr>
      <xdr:spPr>
        <a:xfrm>
          <a:off x="2857500" y="615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101795</xdr:rowOff>
    </xdr:from>
    <xdr:ext cx="534377" cy="259045"/>
    <xdr:sp macro="" textlink="">
      <xdr:nvSpPr>
        <xdr:cNvPr id="84" name="テキスト ボックス 83"/>
        <xdr:cNvSpPr txBox="1"/>
      </xdr:nvSpPr>
      <xdr:spPr>
        <a:xfrm>
          <a:off x="2641111" y="593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91948</xdr:rowOff>
    </xdr:from>
    <xdr:to>
      <xdr:col>10</xdr:col>
      <xdr:colOff>165100</xdr:colOff>
      <xdr:row>36</xdr:row>
      <xdr:rowOff>22098</xdr:rowOff>
    </xdr:to>
    <xdr:sp macro="" textlink="">
      <xdr:nvSpPr>
        <xdr:cNvPr id="85" name="楕円 84"/>
        <xdr:cNvSpPr/>
      </xdr:nvSpPr>
      <xdr:spPr>
        <a:xfrm>
          <a:off x="1968500" y="609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38625</xdr:rowOff>
    </xdr:from>
    <xdr:ext cx="534377" cy="259045"/>
    <xdr:sp macro="" textlink="">
      <xdr:nvSpPr>
        <xdr:cNvPr id="86" name="テキスト ボックス 85"/>
        <xdr:cNvSpPr txBox="1"/>
      </xdr:nvSpPr>
      <xdr:spPr>
        <a:xfrm>
          <a:off x="1752111" y="586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169634</xdr:rowOff>
    </xdr:from>
    <xdr:to>
      <xdr:col>6</xdr:col>
      <xdr:colOff>38100</xdr:colOff>
      <xdr:row>36</xdr:row>
      <xdr:rowOff>99784</xdr:rowOff>
    </xdr:to>
    <xdr:sp macro="" textlink="">
      <xdr:nvSpPr>
        <xdr:cNvPr id="87" name="楕円 86"/>
        <xdr:cNvSpPr/>
      </xdr:nvSpPr>
      <xdr:spPr>
        <a:xfrm>
          <a:off x="1079500" y="617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116311</xdr:rowOff>
    </xdr:from>
    <xdr:ext cx="534377" cy="259045"/>
    <xdr:sp macro="" textlink="">
      <xdr:nvSpPr>
        <xdr:cNvPr id="88" name="テキスト ボックス 87"/>
        <xdr:cNvSpPr txBox="1"/>
      </xdr:nvSpPr>
      <xdr:spPr>
        <a:xfrm>
          <a:off x="863111" y="594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60061</xdr:rowOff>
    </xdr:from>
    <xdr:to>
      <xdr:col>24</xdr:col>
      <xdr:colOff>63500</xdr:colOff>
      <xdr:row>58</xdr:row>
      <xdr:rowOff>15153</xdr:rowOff>
    </xdr:to>
    <xdr:cxnSp macro="">
      <xdr:nvCxnSpPr>
        <xdr:cNvPr id="115" name="直線コネクタ 114"/>
        <xdr:cNvCxnSpPr/>
      </xdr:nvCxnSpPr>
      <xdr:spPr>
        <a:xfrm>
          <a:off x="3797300" y="9832711"/>
          <a:ext cx="838200" cy="12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60061</xdr:rowOff>
    </xdr:from>
    <xdr:to>
      <xdr:col>19</xdr:col>
      <xdr:colOff>177800</xdr:colOff>
      <xdr:row>58</xdr:row>
      <xdr:rowOff>54565</xdr:rowOff>
    </xdr:to>
    <xdr:cxnSp macro="">
      <xdr:nvCxnSpPr>
        <xdr:cNvPr id="118" name="直線コネクタ 117"/>
        <xdr:cNvCxnSpPr/>
      </xdr:nvCxnSpPr>
      <xdr:spPr>
        <a:xfrm flipV="1">
          <a:off x="2908300" y="9832711"/>
          <a:ext cx="889000" cy="16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42789</xdr:rowOff>
    </xdr:from>
    <xdr:to>
      <xdr:col>15</xdr:col>
      <xdr:colOff>50800</xdr:colOff>
      <xdr:row>58</xdr:row>
      <xdr:rowOff>54565</xdr:rowOff>
    </xdr:to>
    <xdr:cxnSp macro="">
      <xdr:nvCxnSpPr>
        <xdr:cNvPr id="121" name="直線コネクタ 120"/>
        <xdr:cNvCxnSpPr/>
      </xdr:nvCxnSpPr>
      <xdr:spPr>
        <a:xfrm>
          <a:off x="2019300" y="9986889"/>
          <a:ext cx="889000" cy="1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42789</xdr:rowOff>
    </xdr:from>
    <xdr:to>
      <xdr:col>10</xdr:col>
      <xdr:colOff>114300</xdr:colOff>
      <xdr:row>58</xdr:row>
      <xdr:rowOff>48534</xdr:rowOff>
    </xdr:to>
    <xdr:cxnSp macro="">
      <xdr:nvCxnSpPr>
        <xdr:cNvPr id="124" name="直線コネクタ 123"/>
        <xdr:cNvCxnSpPr/>
      </xdr:nvCxnSpPr>
      <xdr:spPr>
        <a:xfrm flipV="1">
          <a:off x="1130300" y="9986889"/>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135803</xdr:rowOff>
    </xdr:from>
    <xdr:to>
      <xdr:col>24</xdr:col>
      <xdr:colOff>114300</xdr:colOff>
      <xdr:row>58</xdr:row>
      <xdr:rowOff>65953</xdr:rowOff>
    </xdr:to>
    <xdr:sp macro="" textlink="">
      <xdr:nvSpPr>
        <xdr:cNvPr id="134" name="楕円 133"/>
        <xdr:cNvSpPr/>
      </xdr:nvSpPr>
      <xdr:spPr>
        <a:xfrm>
          <a:off x="4584700" y="990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109710</xdr:rowOff>
    </xdr:from>
    <xdr:ext cx="599010" cy="259045"/>
    <xdr:sp macro="" textlink="">
      <xdr:nvSpPr>
        <xdr:cNvPr id="135" name="総務費該当値テキスト"/>
        <xdr:cNvSpPr txBox="1"/>
      </xdr:nvSpPr>
      <xdr:spPr>
        <a:xfrm>
          <a:off x="4686300" y="988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9261</xdr:rowOff>
    </xdr:from>
    <xdr:to>
      <xdr:col>20</xdr:col>
      <xdr:colOff>38100</xdr:colOff>
      <xdr:row>57</xdr:row>
      <xdr:rowOff>110861</xdr:rowOff>
    </xdr:to>
    <xdr:sp macro="" textlink="">
      <xdr:nvSpPr>
        <xdr:cNvPr id="136" name="楕円 135"/>
        <xdr:cNvSpPr/>
      </xdr:nvSpPr>
      <xdr:spPr>
        <a:xfrm>
          <a:off x="3746500" y="978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127388</xdr:rowOff>
    </xdr:from>
    <xdr:ext cx="599010" cy="259045"/>
    <xdr:sp macro="" textlink="">
      <xdr:nvSpPr>
        <xdr:cNvPr id="137" name="テキスト ボックス 136"/>
        <xdr:cNvSpPr txBox="1"/>
      </xdr:nvSpPr>
      <xdr:spPr>
        <a:xfrm>
          <a:off x="3497795" y="9557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3765</xdr:rowOff>
    </xdr:from>
    <xdr:to>
      <xdr:col>15</xdr:col>
      <xdr:colOff>101600</xdr:colOff>
      <xdr:row>58</xdr:row>
      <xdr:rowOff>105365</xdr:rowOff>
    </xdr:to>
    <xdr:sp macro="" textlink="">
      <xdr:nvSpPr>
        <xdr:cNvPr id="138" name="楕円 137"/>
        <xdr:cNvSpPr/>
      </xdr:nvSpPr>
      <xdr:spPr>
        <a:xfrm>
          <a:off x="2857500" y="994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96492</xdr:rowOff>
    </xdr:from>
    <xdr:ext cx="599010" cy="259045"/>
    <xdr:sp macro="" textlink="">
      <xdr:nvSpPr>
        <xdr:cNvPr id="139" name="テキスト ボックス 138"/>
        <xdr:cNvSpPr txBox="1"/>
      </xdr:nvSpPr>
      <xdr:spPr>
        <a:xfrm>
          <a:off x="2608795" y="1004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163439</xdr:rowOff>
    </xdr:from>
    <xdr:to>
      <xdr:col>10</xdr:col>
      <xdr:colOff>165100</xdr:colOff>
      <xdr:row>58</xdr:row>
      <xdr:rowOff>93589</xdr:rowOff>
    </xdr:to>
    <xdr:sp macro="" textlink="">
      <xdr:nvSpPr>
        <xdr:cNvPr id="140" name="楕円 139"/>
        <xdr:cNvSpPr/>
      </xdr:nvSpPr>
      <xdr:spPr>
        <a:xfrm>
          <a:off x="1968500" y="993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84716</xdr:rowOff>
    </xdr:from>
    <xdr:ext cx="599010" cy="259045"/>
    <xdr:sp macro="" textlink="">
      <xdr:nvSpPr>
        <xdr:cNvPr id="141" name="テキスト ボックス 140"/>
        <xdr:cNvSpPr txBox="1"/>
      </xdr:nvSpPr>
      <xdr:spPr>
        <a:xfrm>
          <a:off x="1719795" y="1002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169184</xdr:rowOff>
    </xdr:from>
    <xdr:to>
      <xdr:col>6</xdr:col>
      <xdr:colOff>38100</xdr:colOff>
      <xdr:row>58</xdr:row>
      <xdr:rowOff>99334</xdr:rowOff>
    </xdr:to>
    <xdr:sp macro="" textlink="">
      <xdr:nvSpPr>
        <xdr:cNvPr id="142" name="楕円 141"/>
        <xdr:cNvSpPr/>
      </xdr:nvSpPr>
      <xdr:spPr>
        <a:xfrm>
          <a:off x="1079500" y="994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90461</xdr:rowOff>
    </xdr:from>
    <xdr:ext cx="599010" cy="259045"/>
    <xdr:sp macro="" textlink="">
      <xdr:nvSpPr>
        <xdr:cNvPr id="143" name="テキスト ボックス 142"/>
        <xdr:cNvSpPr txBox="1"/>
      </xdr:nvSpPr>
      <xdr:spPr>
        <a:xfrm>
          <a:off x="830795" y="100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26939</xdr:rowOff>
    </xdr:from>
    <xdr:to>
      <xdr:col>24</xdr:col>
      <xdr:colOff>63500</xdr:colOff>
      <xdr:row>77</xdr:row>
      <xdr:rowOff>40336</xdr:rowOff>
    </xdr:to>
    <xdr:cxnSp macro="">
      <xdr:nvCxnSpPr>
        <xdr:cNvPr id="174" name="直線コネクタ 173"/>
        <xdr:cNvCxnSpPr/>
      </xdr:nvCxnSpPr>
      <xdr:spPr>
        <a:xfrm flipV="1">
          <a:off x="3797300" y="13228589"/>
          <a:ext cx="838200" cy="1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40336</xdr:rowOff>
    </xdr:from>
    <xdr:to>
      <xdr:col>19</xdr:col>
      <xdr:colOff>177800</xdr:colOff>
      <xdr:row>77</xdr:row>
      <xdr:rowOff>109390</xdr:rowOff>
    </xdr:to>
    <xdr:cxnSp macro="">
      <xdr:nvCxnSpPr>
        <xdr:cNvPr id="177" name="直線コネクタ 176"/>
        <xdr:cNvCxnSpPr/>
      </xdr:nvCxnSpPr>
      <xdr:spPr>
        <a:xfrm flipV="1">
          <a:off x="2908300" y="13241986"/>
          <a:ext cx="889000" cy="6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80676</xdr:rowOff>
    </xdr:from>
    <xdr:to>
      <xdr:col>15</xdr:col>
      <xdr:colOff>50800</xdr:colOff>
      <xdr:row>77</xdr:row>
      <xdr:rowOff>109390</xdr:rowOff>
    </xdr:to>
    <xdr:cxnSp macro="">
      <xdr:nvCxnSpPr>
        <xdr:cNvPr id="180" name="直線コネクタ 179"/>
        <xdr:cNvCxnSpPr/>
      </xdr:nvCxnSpPr>
      <xdr:spPr>
        <a:xfrm>
          <a:off x="2019300" y="13282326"/>
          <a:ext cx="889000" cy="2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40190</xdr:rowOff>
    </xdr:from>
    <xdr:to>
      <xdr:col>10</xdr:col>
      <xdr:colOff>114300</xdr:colOff>
      <xdr:row>77</xdr:row>
      <xdr:rowOff>80676</xdr:rowOff>
    </xdr:to>
    <xdr:cxnSp macro="">
      <xdr:nvCxnSpPr>
        <xdr:cNvPr id="183" name="直線コネクタ 182"/>
        <xdr:cNvCxnSpPr/>
      </xdr:nvCxnSpPr>
      <xdr:spPr>
        <a:xfrm>
          <a:off x="1130300" y="13241840"/>
          <a:ext cx="889000" cy="4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147535</xdr:rowOff>
    </xdr:from>
    <xdr:ext cx="599010" cy="259045"/>
    <xdr:sp macro="" textlink="">
      <xdr:nvSpPr>
        <xdr:cNvPr id="187" name="テキスト ボックス 186"/>
        <xdr:cNvSpPr txBox="1"/>
      </xdr:nvSpPr>
      <xdr:spPr>
        <a:xfrm>
          <a:off x="830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147589</xdr:rowOff>
    </xdr:from>
    <xdr:to>
      <xdr:col>24</xdr:col>
      <xdr:colOff>114300</xdr:colOff>
      <xdr:row>77</xdr:row>
      <xdr:rowOff>77739</xdr:rowOff>
    </xdr:to>
    <xdr:sp macro="" textlink="">
      <xdr:nvSpPr>
        <xdr:cNvPr id="193" name="楕円 192"/>
        <xdr:cNvSpPr/>
      </xdr:nvSpPr>
      <xdr:spPr>
        <a:xfrm>
          <a:off x="4584700" y="1317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170466</xdr:rowOff>
    </xdr:from>
    <xdr:ext cx="599010" cy="259045"/>
    <xdr:sp macro="" textlink="">
      <xdr:nvSpPr>
        <xdr:cNvPr id="194" name="民生費該当値テキスト"/>
        <xdr:cNvSpPr txBox="1"/>
      </xdr:nvSpPr>
      <xdr:spPr>
        <a:xfrm>
          <a:off x="4686300" y="1302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160986</xdr:rowOff>
    </xdr:from>
    <xdr:to>
      <xdr:col>20</xdr:col>
      <xdr:colOff>38100</xdr:colOff>
      <xdr:row>77</xdr:row>
      <xdr:rowOff>91136</xdr:rowOff>
    </xdr:to>
    <xdr:sp macro="" textlink="">
      <xdr:nvSpPr>
        <xdr:cNvPr id="195" name="楕円 194"/>
        <xdr:cNvSpPr/>
      </xdr:nvSpPr>
      <xdr:spPr>
        <a:xfrm>
          <a:off x="3746500" y="1319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107663</xdr:rowOff>
    </xdr:from>
    <xdr:ext cx="599010" cy="259045"/>
    <xdr:sp macro="" textlink="">
      <xdr:nvSpPr>
        <xdr:cNvPr id="196" name="テキスト ボックス 195"/>
        <xdr:cNvSpPr txBox="1"/>
      </xdr:nvSpPr>
      <xdr:spPr>
        <a:xfrm>
          <a:off x="3497795" y="1296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58590</xdr:rowOff>
    </xdr:from>
    <xdr:to>
      <xdr:col>15</xdr:col>
      <xdr:colOff>101600</xdr:colOff>
      <xdr:row>77</xdr:row>
      <xdr:rowOff>160190</xdr:rowOff>
    </xdr:to>
    <xdr:sp macro="" textlink="">
      <xdr:nvSpPr>
        <xdr:cNvPr id="197" name="楕円 196"/>
        <xdr:cNvSpPr/>
      </xdr:nvSpPr>
      <xdr:spPr>
        <a:xfrm>
          <a:off x="2857500" y="1326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151317</xdr:rowOff>
    </xdr:from>
    <xdr:ext cx="599010" cy="259045"/>
    <xdr:sp macro="" textlink="">
      <xdr:nvSpPr>
        <xdr:cNvPr id="198" name="テキスト ボックス 197"/>
        <xdr:cNvSpPr txBox="1"/>
      </xdr:nvSpPr>
      <xdr:spPr>
        <a:xfrm>
          <a:off x="2608795" y="1335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29876</xdr:rowOff>
    </xdr:from>
    <xdr:to>
      <xdr:col>10</xdr:col>
      <xdr:colOff>165100</xdr:colOff>
      <xdr:row>77</xdr:row>
      <xdr:rowOff>131476</xdr:rowOff>
    </xdr:to>
    <xdr:sp macro="" textlink="">
      <xdr:nvSpPr>
        <xdr:cNvPr id="199" name="楕円 198"/>
        <xdr:cNvSpPr/>
      </xdr:nvSpPr>
      <xdr:spPr>
        <a:xfrm>
          <a:off x="1968500" y="1323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148003</xdr:rowOff>
    </xdr:from>
    <xdr:ext cx="599010" cy="259045"/>
    <xdr:sp macro="" textlink="">
      <xdr:nvSpPr>
        <xdr:cNvPr id="200" name="テキスト ボックス 199"/>
        <xdr:cNvSpPr txBox="1"/>
      </xdr:nvSpPr>
      <xdr:spPr>
        <a:xfrm>
          <a:off x="1719795" y="13006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160840</xdr:rowOff>
    </xdr:from>
    <xdr:to>
      <xdr:col>6</xdr:col>
      <xdr:colOff>38100</xdr:colOff>
      <xdr:row>77</xdr:row>
      <xdr:rowOff>90990</xdr:rowOff>
    </xdr:to>
    <xdr:sp macro="" textlink="">
      <xdr:nvSpPr>
        <xdr:cNvPr id="201" name="楕円 200"/>
        <xdr:cNvSpPr/>
      </xdr:nvSpPr>
      <xdr:spPr>
        <a:xfrm>
          <a:off x="1079500" y="1319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107518</xdr:rowOff>
    </xdr:from>
    <xdr:ext cx="599010" cy="259045"/>
    <xdr:sp macro="" textlink="">
      <xdr:nvSpPr>
        <xdr:cNvPr id="202" name="テキスト ボックス 201"/>
        <xdr:cNvSpPr txBox="1"/>
      </xdr:nvSpPr>
      <xdr:spPr>
        <a:xfrm>
          <a:off x="830795" y="1296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9041</xdr:rowOff>
    </xdr:from>
    <xdr:to>
      <xdr:col>24</xdr:col>
      <xdr:colOff>63500</xdr:colOff>
      <xdr:row>98</xdr:row>
      <xdr:rowOff>14649</xdr:rowOff>
    </xdr:to>
    <xdr:cxnSp macro="">
      <xdr:nvCxnSpPr>
        <xdr:cNvPr id="229" name="直線コネクタ 228"/>
        <xdr:cNvCxnSpPr/>
      </xdr:nvCxnSpPr>
      <xdr:spPr>
        <a:xfrm>
          <a:off x="3797300" y="16811141"/>
          <a:ext cx="838200" cy="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9041</xdr:rowOff>
    </xdr:from>
    <xdr:to>
      <xdr:col>19</xdr:col>
      <xdr:colOff>177800</xdr:colOff>
      <xdr:row>98</xdr:row>
      <xdr:rowOff>15799</xdr:rowOff>
    </xdr:to>
    <xdr:cxnSp macro="">
      <xdr:nvCxnSpPr>
        <xdr:cNvPr id="232" name="直線コネクタ 231"/>
        <xdr:cNvCxnSpPr/>
      </xdr:nvCxnSpPr>
      <xdr:spPr>
        <a:xfrm flipV="1">
          <a:off x="2908300" y="16811141"/>
          <a:ext cx="889000" cy="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164937</xdr:rowOff>
    </xdr:from>
    <xdr:to>
      <xdr:col>15</xdr:col>
      <xdr:colOff>50800</xdr:colOff>
      <xdr:row>98</xdr:row>
      <xdr:rowOff>15799</xdr:rowOff>
    </xdr:to>
    <xdr:cxnSp macro="">
      <xdr:nvCxnSpPr>
        <xdr:cNvPr id="235" name="直線コネクタ 234"/>
        <xdr:cNvCxnSpPr/>
      </xdr:nvCxnSpPr>
      <xdr:spPr>
        <a:xfrm>
          <a:off x="2019300" y="16795587"/>
          <a:ext cx="889000" cy="2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164937</xdr:rowOff>
    </xdr:from>
    <xdr:to>
      <xdr:col>10</xdr:col>
      <xdr:colOff>114300</xdr:colOff>
      <xdr:row>97</xdr:row>
      <xdr:rowOff>168481</xdr:rowOff>
    </xdr:to>
    <xdr:cxnSp macro="">
      <xdr:nvCxnSpPr>
        <xdr:cNvPr id="238" name="直線コネクタ 237"/>
        <xdr:cNvCxnSpPr/>
      </xdr:nvCxnSpPr>
      <xdr:spPr>
        <a:xfrm flipV="1">
          <a:off x="1130300" y="16795587"/>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135299</xdr:rowOff>
    </xdr:from>
    <xdr:to>
      <xdr:col>24</xdr:col>
      <xdr:colOff>114300</xdr:colOff>
      <xdr:row>98</xdr:row>
      <xdr:rowOff>65449</xdr:rowOff>
    </xdr:to>
    <xdr:sp macro="" textlink="">
      <xdr:nvSpPr>
        <xdr:cNvPr id="248" name="楕円 247"/>
        <xdr:cNvSpPr/>
      </xdr:nvSpPr>
      <xdr:spPr>
        <a:xfrm>
          <a:off x="4584700" y="167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50226</xdr:rowOff>
    </xdr:from>
    <xdr:ext cx="534377" cy="259045"/>
    <xdr:sp macro="" textlink="">
      <xdr:nvSpPr>
        <xdr:cNvPr id="249" name="衛生費該当値テキスト"/>
        <xdr:cNvSpPr txBox="1"/>
      </xdr:nvSpPr>
      <xdr:spPr>
        <a:xfrm>
          <a:off x="4686300" y="1668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129691</xdr:rowOff>
    </xdr:from>
    <xdr:to>
      <xdr:col>20</xdr:col>
      <xdr:colOff>38100</xdr:colOff>
      <xdr:row>98</xdr:row>
      <xdr:rowOff>59841</xdr:rowOff>
    </xdr:to>
    <xdr:sp macro="" textlink="">
      <xdr:nvSpPr>
        <xdr:cNvPr id="250" name="楕円 249"/>
        <xdr:cNvSpPr/>
      </xdr:nvSpPr>
      <xdr:spPr>
        <a:xfrm>
          <a:off x="3746500" y="1676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50968</xdr:rowOff>
    </xdr:from>
    <xdr:ext cx="534377" cy="259045"/>
    <xdr:sp macro="" textlink="">
      <xdr:nvSpPr>
        <xdr:cNvPr id="251" name="テキスト ボックス 250"/>
        <xdr:cNvSpPr txBox="1"/>
      </xdr:nvSpPr>
      <xdr:spPr>
        <a:xfrm>
          <a:off x="3530111" y="1685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136449</xdr:rowOff>
    </xdr:from>
    <xdr:to>
      <xdr:col>15</xdr:col>
      <xdr:colOff>101600</xdr:colOff>
      <xdr:row>98</xdr:row>
      <xdr:rowOff>66599</xdr:rowOff>
    </xdr:to>
    <xdr:sp macro="" textlink="">
      <xdr:nvSpPr>
        <xdr:cNvPr id="252" name="楕円 251"/>
        <xdr:cNvSpPr/>
      </xdr:nvSpPr>
      <xdr:spPr>
        <a:xfrm>
          <a:off x="2857500" y="1676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57726</xdr:rowOff>
    </xdr:from>
    <xdr:ext cx="534377" cy="259045"/>
    <xdr:sp macro="" textlink="">
      <xdr:nvSpPr>
        <xdr:cNvPr id="253" name="テキスト ボックス 252"/>
        <xdr:cNvSpPr txBox="1"/>
      </xdr:nvSpPr>
      <xdr:spPr>
        <a:xfrm>
          <a:off x="2641111" y="168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114137</xdr:rowOff>
    </xdr:from>
    <xdr:to>
      <xdr:col>10</xdr:col>
      <xdr:colOff>165100</xdr:colOff>
      <xdr:row>98</xdr:row>
      <xdr:rowOff>44287</xdr:rowOff>
    </xdr:to>
    <xdr:sp macro="" textlink="">
      <xdr:nvSpPr>
        <xdr:cNvPr id="254" name="楕円 253"/>
        <xdr:cNvSpPr/>
      </xdr:nvSpPr>
      <xdr:spPr>
        <a:xfrm>
          <a:off x="1968500" y="1674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35414</xdr:rowOff>
    </xdr:from>
    <xdr:ext cx="534377" cy="259045"/>
    <xdr:sp macro="" textlink="">
      <xdr:nvSpPr>
        <xdr:cNvPr id="255" name="テキスト ボックス 254"/>
        <xdr:cNvSpPr txBox="1"/>
      </xdr:nvSpPr>
      <xdr:spPr>
        <a:xfrm>
          <a:off x="1752111" y="1683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117681</xdr:rowOff>
    </xdr:from>
    <xdr:to>
      <xdr:col>6</xdr:col>
      <xdr:colOff>38100</xdr:colOff>
      <xdr:row>98</xdr:row>
      <xdr:rowOff>47831</xdr:rowOff>
    </xdr:to>
    <xdr:sp macro="" textlink="">
      <xdr:nvSpPr>
        <xdr:cNvPr id="256" name="楕円 255"/>
        <xdr:cNvSpPr/>
      </xdr:nvSpPr>
      <xdr:spPr>
        <a:xfrm>
          <a:off x="1079500" y="1674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38958</xdr:rowOff>
    </xdr:from>
    <xdr:ext cx="534377" cy="259045"/>
    <xdr:sp macro="" textlink="">
      <xdr:nvSpPr>
        <xdr:cNvPr id="257" name="テキスト ボックス 256"/>
        <xdr:cNvSpPr txBox="1"/>
      </xdr:nvSpPr>
      <xdr:spPr>
        <a:xfrm>
          <a:off x="863111" y="1684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100340</xdr:rowOff>
    </xdr:from>
    <xdr:to>
      <xdr:col>55</xdr:col>
      <xdr:colOff>0</xdr:colOff>
      <xdr:row>58</xdr:row>
      <xdr:rowOff>100502</xdr:rowOff>
    </xdr:to>
    <xdr:cxnSp macro="">
      <xdr:nvCxnSpPr>
        <xdr:cNvPr id="347" name="直線コネクタ 346"/>
        <xdr:cNvCxnSpPr/>
      </xdr:nvCxnSpPr>
      <xdr:spPr>
        <a:xfrm>
          <a:off x="9639300" y="10044440"/>
          <a:ext cx="8382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100340</xdr:rowOff>
    </xdr:from>
    <xdr:to>
      <xdr:col>50</xdr:col>
      <xdr:colOff>114300</xdr:colOff>
      <xdr:row>58</xdr:row>
      <xdr:rowOff>147251</xdr:rowOff>
    </xdr:to>
    <xdr:cxnSp macro="">
      <xdr:nvCxnSpPr>
        <xdr:cNvPr id="350" name="直線コネクタ 349"/>
        <xdr:cNvCxnSpPr/>
      </xdr:nvCxnSpPr>
      <xdr:spPr>
        <a:xfrm flipV="1">
          <a:off x="8750300" y="10044440"/>
          <a:ext cx="889000" cy="4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147251</xdr:rowOff>
    </xdr:from>
    <xdr:to>
      <xdr:col>45</xdr:col>
      <xdr:colOff>177800</xdr:colOff>
      <xdr:row>58</xdr:row>
      <xdr:rowOff>153815</xdr:rowOff>
    </xdr:to>
    <xdr:cxnSp macro="">
      <xdr:nvCxnSpPr>
        <xdr:cNvPr id="353" name="直線コネクタ 352"/>
        <xdr:cNvCxnSpPr/>
      </xdr:nvCxnSpPr>
      <xdr:spPr>
        <a:xfrm flipV="1">
          <a:off x="7861300" y="10091351"/>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130511</xdr:rowOff>
    </xdr:from>
    <xdr:to>
      <xdr:col>41</xdr:col>
      <xdr:colOff>50800</xdr:colOff>
      <xdr:row>58</xdr:row>
      <xdr:rowOff>153815</xdr:rowOff>
    </xdr:to>
    <xdr:cxnSp macro="">
      <xdr:nvCxnSpPr>
        <xdr:cNvPr id="356" name="直線コネクタ 355"/>
        <xdr:cNvCxnSpPr/>
      </xdr:nvCxnSpPr>
      <xdr:spPr>
        <a:xfrm>
          <a:off x="6972300" y="10074611"/>
          <a:ext cx="889000" cy="2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49702</xdr:rowOff>
    </xdr:from>
    <xdr:to>
      <xdr:col>55</xdr:col>
      <xdr:colOff>50800</xdr:colOff>
      <xdr:row>58</xdr:row>
      <xdr:rowOff>151302</xdr:rowOff>
    </xdr:to>
    <xdr:sp macro="" textlink="">
      <xdr:nvSpPr>
        <xdr:cNvPr id="366" name="楕円 365"/>
        <xdr:cNvSpPr/>
      </xdr:nvSpPr>
      <xdr:spPr>
        <a:xfrm>
          <a:off x="10426700" y="999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28129</xdr:rowOff>
    </xdr:from>
    <xdr:ext cx="599010" cy="259045"/>
    <xdr:sp macro="" textlink="">
      <xdr:nvSpPr>
        <xdr:cNvPr id="367" name="農林水産業費該当値テキスト"/>
        <xdr:cNvSpPr txBox="1"/>
      </xdr:nvSpPr>
      <xdr:spPr>
        <a:xfrm>
          <a:off x="10528300" y="9972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49540</xdr:rowOff>
    </xdr:from>
    <xdr:to>
      <xdr:col>50</xdr:col>
      <xdr:colOff>165100</xdr:colOff>
      <xdr:row>58</xdr:row>
      <xdr:rowOff>151140</xdr:rowOff>
    </xdr:to>
    <xdr:sp macro="" textlink="">
      <xdr:nvSpPr>
        <xdr:cNvPr id="368" name="楕円 367"/>
        <xdr:cNvSpPr/>
      </xdr:nvSpPr>
      <xdr:spPr>
        <a:xfrm>
          <a:off x="9588500" y="999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142267</xdr:rowOff>
    </xdr:from>
    <xdr:ext cx="599010" cy="259045"/>
    <xdr:sp macro="" textlink="">
      <xdr:nvSpPr>
        <xdr:cNvPr id="369" name="テキスト ボックス 368"/>
        <xdr:cNvSpPr txBox="1"/>
      </xdr:nvSpPr>
      <xdr:spPr>
        <a:xfrm>
          <a:off x="9339795" y="1008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96451</xdr:rowOff>
    </xdr:from>
    <xdr:to>
      <xdr:col>46</xdr:col>
      <xdr:colOff>38100</xdr:colOff>
      <xdr:row>59</xdr:row>
      <xdr:rowOff>26601</xdr:rowOff>
    </xdr:to>
    <xdr:sp macro="" textlink="">
      <xdr:nvSpPr>
        <xdr:cNvPr id="370" name="楕円 369"/>
        <xdr:cNvSpPr/>
      </xdr:nvSpPr>
      <xdr:spPr>
        <a:xfrm>
          <a:off x="8699500" y="1004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17728</xdr:rowOff>
    </xdr:from>
    <xdr:ext cx="599010" cy="259045"/>
    <xdr:sp macro="" textlink="">
      <xdr:nvSpPr>
        <xdr:cNvPr id="371" name="テキスト ボックス 370"/>
        <xdr:cNvSpPr txBox="1"/>
      </xdr:nvSpPr>
      <xdr:spPr>
        <a:xfrm>
          <a:off x="8450795" y="1013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103015</xdr:rowOff>
    </xdr:from>
    <xdr:to>
      <xdr:col>41</xdr:col>
      <xdr:colOff>101600</xdr:colOff>
      <xdr:row>59</xdr:row>
      <xdr:rowOff>33165</xdr:rowOff>
    </xdr:to>
    <xdr:sp macro="" textlink="">
      <xdr:nvSpPr>
        <xdr:cNvPr id="372" name="楕円 371"/>
        <xdr:cNvSpPr/>
      </xdr:nvSpPr>
      <xdr:spPr>
        <a:xfrm>
          <a:off x="7810500" y="1004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24292</xdr:rowOff>
    </xdr:from>
    <xdr:ext cx="599010" cy="259045"/>
    <xdr:sp macro="" textlink="">
      <xdr:nvSpPr>
        <xdr:cNvPr id="373" name="テキスト ボックス 372"/>
        <xdr:cNvSpPr txBox="1"/>
      </xdr:nvSpPr>
      <xdr:spPr>
        <a:xfrm>
          <a:off x="7561795" y="101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79711</xdr:rowOff>
    </xdr:from>
    <xdr:to>
      <xdr:col>36</xdr:col>
      <xdr:colOff>165100</xdr:colOff>
      <xdr:row>59</xdr:row>
      <xdr:rowOff>9861</xdr:rowOff>
    </xdr:to>
    <xdr:sp macro="" textlink="">
      <xdr:nvSpPr>
        <xdr:cNvPr id="374" name="楕円 373"/>
        <xdr:cNvSpPr/>
      </xdr:nvSpPr>
      <xdr:spPr>
        <a:xfrm>
          <a:off x="6921500" y="1002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988</xdr:rowOff>
    </xdr:from>
    <xdr:ext cx="599010" cy="259045"/>
    <xdr:sp macro="" textlink="">
      <xdr:nvSpPr>
        <xdr:cNvPr id="375" name="テキスト ボックス 374"/>
        <xdr:cNvSpPr txBox="1"/>
      </xdr:nvSpPr>
      <xdr:spPr>
        <a:xfrm>
          <a:off x="6672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6917</xdr:rowOff>
    </xdr:from>
    <xdr:to>
      <xdr:col>55</xdr:col>
      <xdr:colOff>0</xdr:colOff>
      <xdr:row>78</xdr:row>
      <xdr:rowOff>8020</xdr:rowOff>
    </xdr:to>
    <xdr:cxnSp macro="">
      <xdr:nvCxnSpPr>
        <xdr:cNvPr id="402" name="直線コネクタ 401"/>
        <xdr:cNvCxnSpPr/>
      </xdr:nvCxnSpPr>
      <xdr:spPr>
        <a:xfrm flipV="1">
          <a:off x="9639300" y="13380017"/>
          <a:ext cx="838200" cy="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8020</xdr:rowOff>
    </xdr:from>
    <xdr:to>
      <xdr:col>50</xdr:col>
      <xdr:colOff>114300</xdr:colOff>
      <xdr:row>78</xdr:row>
      <xdr:rowOff>15442</xdr:rowOff>
    </xdr:to>
    <xdr:cxnSp macro="">
      <xdr:nvCxnSpPr>
        <xdr:cNvPr id="405" name="直線コネクタ 404"/>
        <xdr:cNvCxnSpPr/>
      </xdr:nvCxnSpPr>
      <xdr:spPr>
        <a:xfrm flipV="1">
          <a:off x="8750300" y="13381120"/>
          <a:ext cx="889000" cy="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168554</xdr:rowOff>
    </xdr:from>
    <xdr:to>
      <xdr:col>45</xdr:col>
      <xdr:colOff>177800</xdr:colOff>
      <xdr:row>78</xdr:row>
      <xdr:rowOff>15442</xdr:rowOff>
    </xdr:to>
    <xdr:cxnSp macro="">
      <xdr:nvCxnSpPr>
        <xdr:cNvPr id="408" name="直線コネクタ 407"/>
        <xdr:cNvCxnSpPr/>
      </xdr:nvCxnSpPr>
      <xdr:spPr>
        <a:xfrm>
          <a:off x="7861300" y="13370204"/>
          <a:ext cx="889000"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167447</xdr:rowOff>
    </xdr:from>
    <xdr:to>
      <xdr:col>41</xdr:col>
      <xdr:colOff>50800</xdr:colOff>
      <xdr:row>77</xdr:row>
      <xdr:rowOff>168554</xdr:rowOff>
    </xdr:to>
    <xdr:cxnSp macro="">
      <xdr:nvCxnSpPr>
        <xdr:cNvPr id="411" name="直線コネクタ 410"/>
        <xdr:cNvCxnSpPr/>
      </xdr:nvCxnSpPr>
      <xdr:spPr>
        <a:xfrm>
          <a:off x="6972300" y="13369097"/>
          <a:ext cx="889000" cy="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71471</xdr:rowOff>
    </xdr:from>
    <xdr:ext cx="534377" cy="259045"/>
    <xdr:sp macro="" textlink="">
      <xdr:nvSpPr>
        <xdr:cNvPr id="413" name="テキスト ボックス 412"/>
        <xdr:cNvSpPr txBox="1"/>
      </xdr:nvSpPr>
      <xdr:spPr>
        <a:xfrm>
          <a:off x="7594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72558</xdr:rowOff>
    </xdr:from>
    <xdr:ext cx="534377" cy="259045"/>
    <xdr:sp macro="" textlink="">
      <xdr:nvSpPr>
        <xdr:cNvPr id="415" name="テキスト ボックス 414"/>
        <xdr:cNvSpPr txBox="1"/>
      </xdr:nvSpPr>
      <xdr:spPr>
        <a:xfrm>
          <a:off x="6705111" y="134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127567</xdr:rowOff>
    </xdr:from>
    <xdr:to>
      <xdr:col>55</xdr:col>
      <xdr:colOff>50800</xdr:colOff>
      <xdr:row>78</xdr:row>
      <xdr:rowOff>57717</xdr:rowOff>
    </xdr:to>
    <xdr:sp macro="" textlink="">
      <xdr:nvSpPr>
        <xdr:cNvPr id="421" name="楕円 420"/>
        <xdr:cNvSpPr/>
      </xdr:nvSpPr>
      <xdr:spPr>
        <a:xfrm>
          <a:off x="10426700" y="1332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150444</xdr:rowOff>
    </xdr:from>
    <xdr:ext cx="534377" cy="259045"/>
    <xdr:sp macro="" textlink="">
      <xdr:nvSpPr>
        <xdr:cNvPr id="422" name="商工費該当値テキスト"/>
        <xdr:cNvSpPr txBox="1"/>
      </xdr:nvSpPr>
      <xdr:spPr>
        <a:xfrm>
          <a:off x="10528300" y="1318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128670</xdr:rowOff>
    </xdr:from>
    <xdr:to>
      <xdr:col>50</xdr:col>
      <xdr:colOff>165100</xdr:colOff>
      <xdr:row>78</xdr:row>
      <xdr:rowOff>58820</xdr:rowOff>
    </xdr:to>
    <xdr:sp macro="" textlink="">
      <xdr:nvSpPr>
        <xdr:cNvPr id="423" name="楕円 422"/>
        <xdr:cNvSpPr/>
      </xdr:nvSpPr>
      <xdr:spPr>
        <a:xfrm>
          <a:off x="9588500" y="1333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75347</xdr:rowOff>
    </xdr:from>
    <xdr:ext cx="534377" cy="259045"/>
    <xdr:sp macro="" textlink="">
      <xdr:nvSpPr>
        <xdr:cNvPr id="424" name="テキスト ボックス 423"/>
        <xdr:cNvSpPr txBox="1"/>
      </xdr:nvSpPr>
      <xdr:spPr>
        <a:xfrm>
          <a:off x="9372111" y="1310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136092</xdr:rowOff>
    </xdr:from>
    <xdr:to>
      <xdr:col>46</xdr:col>
      <xdr:colOff>38100</xdr:colOff>
      <xdr:row>78</xdr:row>
      <xdr:rowOff>66242</xdr:rowOff>
    </xdr:to>
    <xdr:sp macro="" textlink="">
      <xdr:nvSpPr>
        <xdr:cNvPr id="425" name="楕円 424"/>
        <xdr:cNvSpPr/>
      </xdr:nvSpPr>
      <xdr:spPr>
        <a:xfrm>
          <a:off x="8699500" y="1333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82769</xdr:rowOff>
    </xdr:from>
    <xdr:ext cx="534377" cy="259045"/>
    <xdr:sp macro="" textlink="">
      <xdr:nvSpPr>
        <xdr:cNvPr id="426" name="テキスト ボックス 425"/>
        <xdr:cNvSpPr txBox="1"/>
      </xdr:nvSpPr>
      <xdr:spPr>
        <a:xfrm>
          <a:off x="8483111" y="1311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117754</xdr:rowOff>
    </xdr:from>
    <xdr:to>
      <xdr:col>41</xdr:col>
      <xdr:colOff>101600</xdr:colOff>
      <xdr:row>78</xdr:row>
      <xdr:rowOff>47904</xdr:rowOff>
    </xdr:to>
    <xdr:sp macro="" textlink="">
      <xdr:nvSpPr>
        <xdr:cNvPr id="427" name="楕円 426"/>
        <xdr:cNvSpPr/>
      </xdr:nvSpPr>
      <xdr:spPr>
        <a:xfrm>
          <a:off x="7810500" y="1331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64431</xdr:rowOff>
    </xdr:from>
    <xdr:ext cx="534377" cy="259045"/>
    <xdr:sp macro="" textlink="">
      <xdr:nvSpPr>
        <xdr:cNvPr id="428" name="テキスト ボックス 427"/>
        <xdr:cNvSpPr txBox="1"/>
      </xdr:nvSpPr>
      <xdr:spPr>
        <a:xfrm>
          <a:off x="7594111" y="1309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116647</xdr:rowOff>
    </xdr:from>
    <xdr:to>
      <xdr:col>36</xdr:col>
      <xdr:colOff>165100</xdr:colOff>
      <xdr:row>78</xdr:row>
      <xdr:rowOff>46797</xdr:rowOff>
    </xdr:to>
    <xdr:sp macro="" textlink="">
      <xdr:nvSpPr>
        <xdr:cNvPr id="429" name="楕円 428"/>
        <xdr:cNvSpPr/>
      </xdr:nvSpPr>
      <xdr:spPr>
        <a:xfrm>
          <a:off x="6921500" y="1331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63324</xdr:rowOff>
    </xdr:from>
    <xdr:ext cx="534377" cy="259045"/>
    <xdr:sp macro="" textlink="">
      <xdr:nvSpPr>
        <xdr:cNvPr id="430" name="テキスト ボックス 429"/>
        <xdr:cNvSpPr txBox="1"/>
      </xdr:nvSpPr>
      <xdr:spPr>
        <a:xfrm>
          <a:off x="6705111" y="130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91377</xdr:rowOff>
    </xdr:from>
    <xdr:to>
      <xdr:col>55</xdr:col>
      <xdr:colOff>0</xdr:colOff>
      <xdr:row>97</xdr:row>
      <xdr:rowOff>95284</xdr:rowOff>
    </xdr:to>
    <xdr:cxnSp macro="">
      <xdr:nvCxnSpPr>
        <xdr:cNvPr id="455" name="直線コネクタ 454"/>
        <xdr:cNvCxnSpPr/>
      </xdr:nvCxnSpPr>
      <xdr:spPr>
        <a:xfrm>
          <a:off x="9639300" y="16722027"/>
          <a:ext cx="8382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91377</xdr:rowOff>
    </xdr:from>
    <xdr:to>
      <xdr:col>50</xdr:col>
      <xdr:colOff>114300</xdr:colOff>
      <xdr:row>97</xdr:row>
      <xdr:rowOff>97647</xdr:rowOff>
    </xdr:to>
    <xdr:cxnSp macro="">
      <xdr:nvCxnSpPr>
        <xdr:cNvPr id="458" name="直線コネクタ 457"/>
        <xdr:cNvCxnSpPr/>
      </xdr:nvCxnSpPr>
      <xdr:spPr>
        <a:xfrm flipV="1">
          <a:off x="8750300" y="16722027"/>
          <a:ext cx="8890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97647</xdr:rowOff>
    </xdr:from>
    <xdr:to>
      <xdr:col>45</xdr:col>
      <xdr:colOff>177800</xdr:colOff>
      <xdr:row>97</xdr:row>
      <xdr:rowOff>114937</xdr:rowOff>
    </xdr:to>
    <xdr:cxnSp macro="">
      <xdr:nvCxnSpPr>
        <xdr:cNvPr id="461" name="直線コネクタ 460"/>
        <xdr:cNvCxnSpPr/>
      </xdr:nvCxnSpPr>
      <xdr:spPr>
        <a:xfrm flipV="1">
          <a:off x="7861300" y="16728297"/>
          <a:ext cx="889000" cy="1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114937</xdr:rowOff>
    </xdr:from>
    <xdr:to>
      <xdr:col>41</xdr:col>
      <xdr:colOff>50800</xdr:colOff>
      <xdr:row>97</xdr:row>
      <xdr:rowOff>120013</xdr:rowOff>
    </xdr:to>
    <xdr:cxnSp macro="">
      <xdr:nvCxnSpPr>
        <xdr:cNvPr id="464" name="直線コネクタ 463"/>
        <xdr:cNvCxnSpPr/>
      </xdr:nvCxnSpPr>
      <xdr:spPr>
        <a:xfrm flipV="1">
          <a:off x="6972300" y="16745587"/>
          <a:ext cx="889000" cy="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44484</xdr:rowOff>
    </xdr:from>
    <xdr:to>
      <xdr:col>55</xdr:col>
      <xdr:colOff>50800</xdr:colOff>
      <xdr:row>97</xdr:row>
      <xdr:rowOff>146084</xdr:rowOff>
    </xdr:to>
    <xdr:sp macro="" textlink="">
      <xdr:nvSpPr>
        <xdr:cNvPr id="474" name="楕円 473"/>
        <xdr:cNvSpPr/>
      </xdr:nvSpPr>
      <xdr:spPr>
        <a:xfrm>
          <a:off x="10426700" y="1667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3861</xdr:rowOff>
    </xdr:from>
    <xdr:ext cx="599010" cy="259045"/>
    <xdr:sp macro="" textlink="">
      <xdr:nvSpPr>
        <xdr:cNvPr id="475" name="土木費該当値テキスト"/>
        <xdr:cNvSpPr txBox="1"/>
      </xdr:nvSpPr>
      <xdr:spPr>
        <a:xfrm>
          <a:off x="10528300" y="1646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40577</xdr:rowOff>
    </xdr:from>
    <xdr:to>
      <xdr:col>50</xdr:col>
      <xdr:colOff>165100</xdr:colOff>
      <xdr:row>97</xdr:row>
      <xdr:rowOff>142177</xdr:rowOff>
    </xdr:to>
    <xdr:sp macro="" textlink="">
      <xdr:nvSpPr>
        <xdr:cNvPr id="476" name="楕円 475"/>
        <xdr:cNvSpPr/>
      </xdr:nvSpPr>
      <xdr:spPr>
        <a:xfrm>
          <a:off x="9588500" y="1667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158704</xdr:rowOff>
    </xdr:from>
    <xdr:ext cx="599010" cy="259045"/>
    <xdr:sp macro="" textlink="">
      <xdr:nvSpPr>
        <xdr:cNvPr id="477" name="テキスト ボックス 476"/>
        <xdr:cNvSpPr txBox="1"/>
      </xdr:nvSpPr>
      <xdr:spPr>
        <a:xfrm>
          <a:off x="9339795" y="16446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46847</xdr:rowOff>
    </xdr:from>
    <xdr:to>
      <xdr:col>46</xdr:col>
      <xdr:colOff>38100</xdr:colOff>
      <xdr:row>97</xdr:row>
      <xdr:rowOff>148447</xdr:rowOff>
    </xdr:to>
    <xdr:sp macro="" textlink="">
      <xdr:nvSpPr>
        <xdr:cNvPr id="478" name="楕円 477"/>
        <xdr:cNvSpPr/>
      </xdr:nvSpPr>
      <xdr:spPr>
        <a:xfrm>
          <a:off x="8699500" y="1667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164974</xdr:rowOff>
    </xdr:from>
    <xdr:ext cx="599010" cy="259045"/>
    <xdr:sp macro="" textlink="">
      <xdr:nvSpPr>
        <xdr:cNvPr id="479" name="テキスト ボックス 478"/>
        <xdr:cNvSpPr txBox="1"/>
      </xdr:nvSpPr>
      <xdr:spPr>
        <a:xfrm>
          <a:off x="8450795" y="1645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64137</xdr:rowOff>
    </xdr:from>
    <xdr:to>
      <xdr:col>41</xdr:col>
      <xdr:colOff>101600</xdr:colOff>
      <xdr:row>97</xdr:row>
      <xdr:rowOff>165737</xdr:rowOff>
    </xdr:to>
    <xdr:sp macro="" textlink="">
      <xdr:nvSpPr>
        <xdr:cNvPr id="480" name="楕円 479"/>
        <xdr:cNvSpPr/>
      </xdr:nvSpPr>
      <xdr:spPr>
        <a:xfrm>
          <a:off x="7810500" y="1669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10814</xdr:rowOff>
    </xdr:from>
    <xdr:ext cx="599010" cy="259045"/>
    <xdr:sp macro="" textlink="">
      <xdr:nvSpPr>
        <xdr:cNvPr id="481" name="テキスト ボックス 480"/>
        <xdr:cNvSpPr txBox="1"/>
      </xdr:nvSpPr>
      <xdr:spPr>
        <a:xfrm>
          <a:off x="7561795" y="1647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69213</xdr:rowOff>
    </xdr:from>
    <xdr:to>
      <xdr:col>36</xdr:col>
      <xdr:colOff>165100</xdr:colOff>
      <xdr:row>97</xdr:row>
      <xdr:rowOff>170813</xdr:rowOff>
    </xdr:to>
    <xdr:sp macro="" textlink="">
      <xdr:nvSpPr>
        <xdr:cNvPr id="482" name="楕円 481"/>
        <xdr:cNvSpPr/>
      </xdr:nvSpPr>
      <xdr:spPr>
        <a:xfrm>
          <a:off x="6921500" y="1669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161940</xdr:rowOff>
    </xdr:from>
    <xdr:ext cx="599010" cy="259045"/>
    <xdr:sp macro="" textlink="">
      <xdr:nvSpPr>
        <xdr:cNvPr id="483" name="テキスト ボックス 482"/>
        <xdr:cNvSpPr txBox="1"/>
      </xdr:nvSpPr>
      <xdr:spPr>
        <a:xfrm>
          <a:off x="6672795" y="1679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125860</xdr:rowOff>
    </xdr:from>
    <xdr:to>
      <xdr:col>85</xdr:col>
      <xdr:colOff>127000</xdr:colOff>
      <xdr:row>38</xdr:row>
      <xdr:rowOff>129208</xdr:rowOff>
    </xdr:to>
    <xdr:cxnSp macro="">
      <xdr:nvCxnSpPr>
        <xdr:cNvPr id="514" name="直線コネクタ 513"/>
        <xdr:cNvCxnSpPr/>
      </xdr:nvCxnSpPr>
      <xdr:spPr>
        <a:xfrm>
          <a:off x="15481300" y="6640960"/>
          <a:ext cx="838200" cy="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110906</xdr:rowOff>
    </xdr:from>
    <xdr:to>
      <xdr:col>81</xdr:col>
      <xdr:colOff>50800</xdr:colOff>
      <xdr:row>38</xdr:row>
      <xdr:rowOff>125860</xdr:rowOff>
    </xdr:to>
    <xdr:cxnSp macro="">
      <xdr:nvCxnSpPr>
        <xdr:cNvPr id="517" name="直線コネクタ 516"/>
        <xdr:cNvCxnSpPr/>
      </xdr:nvCxnSpPr>
      <xdr:spPr>
        <a:xfrm>
          <a:off x="14592300" y="6626006"/>
          <a:ext cx="889000" cy="1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110906</xdr:rowOff>
    </xdr:from>
    <xdr:to>
      <xdr:col>76</xdr:col>
      <xdr:colOff>114300</xdr:colOff>
      <xdr:row>38</xdr:row>
      <xdr:rowOff>165391</xdr:rowOff>
    </xdr:to>
    <xdr:cxnSp macro="">
      <xdr:nvCxnSpPr>
        <xdr:cNvPr id="520" name="直線コネクタ 519"/>
        <xdr:cNvCxnSpPr/>
      </xdr:nvCxnSpPr>
      <xdr:spPr>
        <a:xfrm flipV="1">
          <a:off x="13703300" y="6626006"/>
          <a:ext cx="889000" cy="5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165391</xdr:rowOff>
    </xdr:from>
    <xdr:to>
      <xdr:col>71</xdr:col>
      <xdr:colOff>177800</xdr:colOff>
      <xdr:row>39</xdr:row>
      <xdr:rowOff>254</xdr:rowOff>
    </xdr:to>
    <xdr:cxnSp macro="">
      <xdr:nvCxnSpPr>
        <xdr:cNvPr id="523" name="直線コネクタ 522"/>
        <xdr:cNvCxnSpPr/>
      </xdr:nvCxnSpPr>
      <xdr:spPr>
        <a:xfrm flipV="1">
          <a:off x="12814300" y="6680491"/>
          <a:ext cx="889000" cy="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78408</xdr:rowOff>
    </xdr:from>
    <xdr:to>
      <xdr:col>85</xdr:col>
      <xdr:colOff>177800</xdr:colOff>
      <xdr:row>39</xdr:row>
      <xdr:rowOff>8558</xdr:rowOff>
    </xdr:to>
    <xdr:sp macro="" textlink="">
      <xdr:nvSpPr>
        <xdr:cNvPr id="533" name="楕円 532"/>
        <xdr:cNvSpPr/>
      </xdr:nvSpPr>
      <xdr:spPr>
        <a:xfrm>
          <a:off x="16268700" y="659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20096</xdr:rowOff>
    </xdr:from>
    <xdr:ext cx="534377" cy="259045"/>
    <xdr:sp macro="" textlink="">
      <xdr:nvSpPr>
        <xdr:cNvPr id="534" name="消防費該当値テキスト"/>
        <xdr:cNvSpPr txBox="1"/>
      </xdr:nvSpPr>
      <xdr:spPr>
        <a:xfrm>
          <a:off x="16370300" y="653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75060</xdr:rowOff>
    </xdr:from>
    <xdr:to>
      <xdr:col>81</xdr:col>
      <xdr:colOff>101600</xdr:colOff>
      <xdr:row>39</xdr:row>
      <xdr:rowOff>5210</xdr:rowOff>
    </xdr:to>
    <xdr:sp macro="" textlink="">
      <xdr:nvSpPr>
        <xdr:cNvPr id="535" name="楕円 534"/>
        <xdr:cNvSpPr/>
      </xdr:nvSpPr>
      <xdr:spPr>
        <a:xfrm>
          <a:off x="15430500" y="659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167787</xdr:rowOff>
    </xdr:from>
    <xdr:ext cx="534377" cy="259045"/>
    <xdr:sp macro="" textlink="">
      <xdr:nvSpPr>
        <xdr:cNvPr id="536" name="テキスト ボックス 535"/>
        <xdr:cNvSpPr txBox="1"/>
      </xdr:nvSpPr>
      <xdr:spPr>
        <a:xfrm>
          <a:off x="15214111" y="668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60106</xdr:rowOff>
    </xdr:from>
    <xdr:to>
      <xdr:col>76</xdr:col>
      <xdr:colOff>165100</xdr:colOff>
      <xdr:row>38</xdr:row>
      <xdr:rowOff>161706</xdr:rowOff>
    </xdr:to>
    <xdr:sp macro="" textlink="">
      <xdr:nvSpPr>
        <xdr:cNvPr id="537" name="楕円 536"/>
        <xdr:cNvSpPr/>
      </xdr:nvSpPr>
      <xdr:spPr>
        <a:xfrm>
          <a:off x="14541500" y="657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152833</xdr:rowOff>
    </xdr:from>
    <xdr:ext cx="534377" cy="259045"/>
    <xdr:sp macro="" textlink="">
      <xdr:nvSpPr>
        <xdr:cNvPr id="538" name="テキスト ボックス 537"/>
        <xdr:cNvSpPr txBox="1"/>
      </xdr:nvSpPr>
      <xdr:spPr>
        <a:xfrm>
          <a:off x="14325111" y="66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114591</xdr:rowOff>
    </xdr:from>
    <xdr:to>
      <xdr:col>72</xdr:col>
      <xdr:colOff>38100</xdr:colOff>
      <xdr:row>39</xdr:row>
      <xdr:rowOff>44741</xdr:rowOff>
    </xdr:to>
    <xdr:sp macro="" textlink="">
      <xdr:nvSpPr>
        <xdr:cNvPr id="539" name="楕円 538"/>
        <xdr:cNvSpPr/>
      </xdr:nvSpPr>
      <xdr:spPr>
        <a:xfrm>
          <a:off x="13652500" y="662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35868</xdr:rowOff>
    </xdr:from>
    <xdr:ext cx="534377" cy="259045"/>
    <xdr:sp macro="" textlink="">
      <xdr:nvSpPr>
        <xdr:cNvPr id="540" name="テキスト ボックス 539"/>
        <xdr:cNvSpPr txBox="1"/>
      </xdr:nvSpPr>
      <xdr:spPr>
        <a:xfrm>
          <a:off x="13436111" y="672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120904</xdr:rowOff>
    </xdr:from>
    <xdr:to>
      <xdr:col>67</xdr:col>
      <xdr:colOff>101600</xdr:colOff>
      <xdr:row>39</xdr:row>
      <xdr:rowOff>51054</xdr:rowOff>
    </xdr:to>
    <xdr:sp macro="" textlink="">
      <xdr:nvSpPr>
        <xdr:cNvPr id="541" name="楕円 540"/>
        <xdr:cNvSpPr/>
      </xdr:nvSpPr>
      <xdr:spPr>
        <a:xfrm>
          <a:off x="12763500" y="66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42181</xdr:rowOff>
    </xdr:from>
    <xdr:ext cx="534377" cy="259045"/>
    <xdr:sp macro="" textlink="">
      <xdr:nvSpPr>
        <xdr:cNvPr id="542" name="テキスト ボックス 541"/>
        <xdr:cNvSpPr txBox="1"/>
      </xdr:nvSpPr>
      <xdr:spPr>
        <a:xfrm>
          <a:off x="12547111" y="672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27046</xdr:rowOff>
    </xdr:from>
    <xdr:to>
      <xdr:col>85</xdr:col>
      <xdr:colOff>127000</xdr:colOff>
      <xdr:row>57</xdr:row>
      <xdr:rowOff>9995</xdr:rowOff>
    </xdr:to>
    <xdr:cxnSp macro="">
      <xdr:nvCxnSpPr>
        <xdr:cNvPr id="569" name="直線コネクタ 568"/>
        <xdr:cNvCxnSpPr/>
      </xdr:nvCxnSpPr>
      <xdr:spPr>
        <a:xfrm>
          <a:off x="15481300" y="9628246"/>
          <a:ext cx="838200" cy="15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88542</xdr:rowOff>
    </xdr:from>
    <xdr:to>
      <xdr:col>81</xdr:col>
      <xdr:colOff>50800</xdr:colOff>
      <xdr:row>56</xdr:row>
      <xdr:rowOff>27046</xdr:rowOff>
    </xdr:to>
    <xdr:cxnSp macro="">
      <xdr:nvCxnSpPr>
        <xdr:cNvPr id="572" name="直線コネクタ 571"/>
        <xdr:cNvCxnSpPr/>
      </xdr:nvCxnSpPr>
      <xdr:spPr>
        <a:xfrm>
          <a:off x="14592300" y="9346842"/>
          <a:ext cx="889000" cy="28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4" name="テキスト ボックス 573"/>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88542</xdr:rowOff>
    </xdr:from>
    <xdr:to>
      <xdr:col>76</xdr:col>
      <xdr:colOff>114300</xdr:colOff>
      <xdr:row>57</xdr:row>
      <xdr:rowOff>6459</xdr:rowOff>
    </xdr:to>
    <xdr:cxnSp macro="">
      <xdr:nvCxnSpPr>
        <xdr:cNvPr id="575" name="直線コネクタ 574"/>
        <xdr:cNvCxnSpPr/>
      </xdr:nvCxnSpPr>
      <xdr:spPr>
        <a:xfrm flipV="1">
          <a:off x="13703300" y="9346842"/>
          <a:ext cx="889000" cy="43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7" name="テキスト ボックス 576"/>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6459</xdr:rowOff>
    </xdr:from>
    <xdr:to>
      <xdr:col>71</xdr:col>
      <xdr:colOff>177800</xdr:colOff>
      <xdr:row>57</xdr:row>
      <xdr:rowOff>99460</xdr:rowOff>
    </xdr:to>
    <xdr:cxnSp macro="">
      <xdr:nvCxnSpPr>
        <xdr:cNvPr id="578" name="直線コネクタ 577"/>
        <xdr:cNvCxnSpPr/>
      </xdr:nvCxnSpPr>
      <xdr:spPr>
        <a:xfrm flipV="1">
          <a:off x="12814300" y="9779109"/>
          <a:ext cx="889000" cy="9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80" name="テキスト ボックス 579"/>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130645</xdr:rowOff>
    </xdr:from>
    <xdr:to>
      <xdr:col>85</xdr:col>
      <xdr:colOff>177800</xdr:colOff>
      <xdr:row>57</xdr:row>
      <xdr:rowOff>60795</xdr:rowOff>
    </xdr:to>
    <xdr:sp macro="" textlink="">
      <xdr:nvSpPr>
        <xdr:cNvPr id="588" name="楕円 587"/>
        <xdr:cNvSpPr/>
      </xdr:nvSpPr>
      <xdr:spPr>
        <a:xfrm>
          <a:off x="16268700" y="973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153522</xdr:rowOff>
    </xdr:from>
    <xdr:ext cx="599010" cy="259045"/>
    <xdr:sp macro="" textlink="">
      <xdr:nvSpPr>
        <xdr:cNvPr id="589" name="教育費該当値テキスト"/>
        <xdr:cNvSpPr txBox="1"/>
      </xdr:nvSpPr>
      <xdr:spPr>
        <a:xfrm>
          <a:off x="16370300" y="9583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147696</xdr:rowOff>
    </xdr:from>
    <xdr:to>
      <xdr:col>81</xdr:col>
      <xdr:colOff>101600</xdr:colOff>
      <xdr:row>56</xdr:row>
      <xdr:rowOff>77846</xdr:rowOff>
    </xdr:to>
    <xdr:sp macro="" textlink="">
      <xdr:nvSpPr>
        <xdr:cNvPr id="590" name="楕円 589"/>
        <xdr:cNvSpPr/>
      </xdr:nvSpPr>
      <xdr:spPr>
        <a:xfrm>
          <a:off x="15430500" y="957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94373</xdr:rowOff>
    </xdr:from>
    <xdr:ext cx="599010" cy="259045"/>
    <xdr:sp macro="" textlink="">
      <xdr:nvSpPr>
        <xdr:cNvPr id="591" name="テキスト ボックス 590"/>
        <xdr:cNvSpPr txBox="1"/>
      </xdr:nvSpPr>
      <xdr:spPr>
        <a:xfrm>
          <a:off x="15181795" y="935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37742</xdr:rowOff>
    </xdr:from>
    <xdr:to>
      <xdr:col>76</xdr:col>
      <xdr:colOff>165100</xdr:colOff>
      <xdr:row>54</xdr:row>
      <xdr:rowOff>139342</xdr:rowOff>
    </xdr:to>
    <xdr:sp macro="" textlink="">
      <xdr:nvSpPr>
        <xdr:cNvPr id="592" name="楕円 591"/>
        <xdr:cNvSpPr/>
      </xdr:nvSpPr>
      <xdr:spPr>
        <a:xfrm>
          <a:off x="14541500" y="929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155869</xdr:rowOff>
    </xdr:from>
    <xdr:ext cx="599010" cy="259045"/>
    <xdr:sp macro="" textlink="">
      <xdr:nvSpPr>
        <xdr:cNvPr id="593" name="テキスト ボックス 592"/>
        <xdr:cNvSpPr txBox="1"/>
      </xdr:nvSpPr>
      <xdr:spPr>
        <a:xfrm>
          <a:off x="14292795" y="907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127109</xdr:rowOff>
    </xdr:from>
    <xdr:to>
      <xdr:col>72</xdr:col>
      <xdr:colOff>38100</xdr:colOff>
      <xdr:row>57</xdr:row>
      <xdr:rowOff>57259</xdr:rowOff>
    </xdr:to>
    <xdr:sp macro="" textlink="">
      <xdr:nvSpPr>
        <xdr:cNvPr id="594" name="楕円 593"/>
        <xdr:cNvSpPr/>
      </xdr:nvSpPr>
      <xdr:spPr>
        <a:xfrm>
          <a:off x="13652500" y="972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73786</xdr:rowOff>
    </xdr:from>
    <xdr:ext cx="599010" cy="259045"/>
    <xdr:sp macro="" textlink="">
      <xdr:nvSpPr>
        <xdr:cNvPr id="595" name="テキスト ボックス 594"/>
        <xdr:cNvSpPr txBox="1"/>
      </xdr:nvSpPr>
      <xdr:spPr>
        <a:xfrm>
          <a:off x="13403795" y="9503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48660</xdr:rowOff>
    </xdr:from>
    <xdr:to>
      <xdr:col>67</xdr:col>
      <xdr:colOff>101600</xdr:colOff>
      <xdr:row>57</xdr:row>
      <xdr:rowOff>150260</xdr:rowOff>
    </xdr:to>
    <xdr:sp macro="" textlink="">
      <xdr:nvSpPr>
        <xdr:cNvPr id="596" name="楕円 595"/>
        <xdr:cNvSpPr/>
      </xdr:nvSpPr>
      <xdr:spPr>
        <a:xfrm>
          <a:off x="12763500" y="982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141387</xdr:rowOff>
    </xdr:from>
    <xdr:ext cx="534377" cy="259045"/>
    <xdr:sp macro="" textlink="">
      <xdr:nvSpPr>
        <xdr:cNvPr id="597" name="テキスト ボックス 596"/>
        <xdr:cNvSpPr txBox="1"/>
      </xdr:nvSpPr>
      <xdr:spPr>
        <a:xfrm>
          <a:off x="12547111" y="991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94997</xdr:rowOff>
    </xdr:from>
    <xdr:to>
      <xdr:col>85</xdr:col>
      <xdr:colOff>127000</xdr:colOff>
      <xdr:row>78</xdr:row>
      <xdr:rowOff>61534</xdr:rowOff>
    </xdr:to>
    <xdr:cxnSp macro="">
      <xdr:nvCxnSpPr>
        <xdr:cNvPr id="626" name="直線コネクタ 625"/>
        <xdr:cNvCxnSpPr/>
      </xdr:nvCxnSpPr>
      <xdr:spPr>
        <a:xfrm flipV="1">
          <a:off x="15481300" y="13296647"/>
          <a:ext cx="838200" cy="13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7" name="災害復旧費平均値テキスト"/>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3108</xdr:rowOff>
    </xdr:from>
    <xdr:to>
      <xdr:col>81</xdr:col>
      <xdr:colOff>50800</xdr:colOff>
      <xdr:row>78</xdr:row>
      <xdr:rowOff>61534</xdr:rowOff>
    </xdr:to>
    <xdr:cxnSp macro="">
      <xdr:nvCxnSpPr>
        <xdr:cNvPr id="629" name="直線コネクタ 628"/>
        <xdr:cNvCxnSpPr/>
      </xdr:nvCxnSpPr>
      <xdr:spPr>
        <a:xfrm>
          <a:off x="14592300" y="13376208"/>
          <a:ext cx="889000" cy="5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21809</xdr:rowOff>
    </xdr:from>
    <xdr:ext cx="534377" cy="259045"/>
    <xdr:sp macro="" textlink="">
      <xdr:nvSpPr>
        <xdr:cNvPr id="631" name="テキスト ボックス 630"/>
        <xdr:cNvSpPr txBox="1"/>
      </xdr:nvSpPr>
      <xdr:spPr>
        <a:xfrm>
          <a:off x="15214111" y="1356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145022</xdr:rowOff>
    </xdr:from>
    <xdr:to>
      <xdr:col>76</xdr:col>
      <xdr:colOff>114300</xdr:colOff>
      <xdr:row>78</xdr:row>
      <xdr:rowOff>3108</xdr:rowOff>
    </xdr:to>
    <xdr:cxnSp macro="">
      <xdr:nvCxnSpPr>
        <xdr:cNvPr id="632" name="直線コネクタ 631"/>
        <xdr:cNvCxnSpPr/>
      </xdr:nvCxnSpPr>
      <xdr:spPr>
        <a:xfrm>
          <a:off x="13703300" y="13346672"/>
          <a:ext cx="889000" cy="2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15481</xdr:rowOff>
    </xdr:from>
    <xdr:ext cx="534377" cy="259045"/>
    <xdr:sp macro="" textlink="">
      <xdr:nvSpPr>
        <xdr:cNvPr id="634" name="テキスト ボックス 633"/>
        <xdr:cNvSpPr txBox="1"/>
      </xdr:nvSpPr>
      <xdr:spPr>
        <a:xfrm>
          <a:off x="14325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145022</xdr:rowOff>
    </xdr:from>
    <xdr:to>
      <xdr:col>71</xdr:col>
      <xdr:colOff>177800</xdr:colOff>
      <xdr:row>78</xdr:row>
      <xdr:rowOff>70453</xdr:rowOff>
    </xdr:to>
    <xdr:cxnSp macro="">
      <xdr:nvCxnSpPr>
        <xdr:cNvPr id="635" name="直線コネクタ 634"/>
        <xdr:cNvCxnSpPr/>
      </xdr:nvCxnSpPr>
      <xdr:spPr>
        <a:xfrm flipV="1">
          <a:off x="12814300" y="13346672"/>
          <a:ext cx="889000" cy="9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30999</xdr:rowOff>
    </xdr:from>
    <xdr:ext cx="534377" cy="259045"/>
    <xdr:sp macro="" textlink="">
      <xdr:nvSpPr>
        <xdr:cNvPr id="637" name="テキスト ボックス 636"/>
        <xdr:cNvSpPr txBox="1"/>
      </xdr:nvSpPr>
      <xdr:spPr>
        <a:xfrm>
          <a:off x="13436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17237</xdr:rowOff>
    </xdr:from>
    <xdr:ext cx="534377" cy="259045"/>
    <xdr:sp macro="" textlink="">
      <xdr:nvSpPr>
        <xdr:cNvPr id="639" name="テキスト ボックス 638"/>
        <xdr:cNvSpPr txBox="1"/>
      </xdr:nvSpPr>
      <xdr:spPr>
        <a:xfrm>
          <a:off x="12547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44197</xdr:rowOff>
    </xdr:from>
    <xdr:to>
      <xdr:col>85</xdr:col>
      <xdr:colOff>177800</xdr:colOff>
      <xdr:row>77</xdr:row>
      <xdr:rowOff>145797</xdr:rowOff>
    </xdr:to>
    <xdr:sp macro="" textlink="">
      <xdr:nvSpPr>
        <xdr:cNvPr id="645" name="楕円 644"/>
        <xdr:cNvSpPr/>
      </xdr:nvSpPr>
      <xdr:spPr>
        <a:xfrm>
          <a:off x="16268700" y="1324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67074</xdr:rowOff>
    </xdr:from>
    <xdr:ext cx="534377" cy="259045"/>
    <xdr:sp macro="" textlink="">
      <xdr:nvSpPr>
        <xdr:cNvPr id="646" name="災害復旧費該当値テキスト"/>
        <xdr:cNvSpPr txBox="1"/>
      </xdr:nvSpPr>
      <xdr:spPr>
        <a:xfrm>
          <a:off x="16370300" y="1309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10734</xdr:rowOff>
    </xdr:from>
    <xdr:to>
      <xdr:col>81</xdr:col>
      <xdr:colOff>101600</xdr:colOff>
      <xdr:row>78</xdr:row>
      <xdr:rowOff>112334</xdr:rowOff>
    </xdr:to>
    <xdr:sp macro="" textlink="">
      <xdr:nvSpPr>
        <xdr:cNvPr id="647" name="楕円 646"/>
        <xdr:cNvSpPr/>
      </xdr:nvSpPr>
      <xdr:spPr>
        <a:xfrm>
          <a:off x="15430500" y="1338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128861</xdr:rowOff>
    </xdr:from>
    <xdr:ext cx="534377" cy="259045"/>
    <xdr:sp macro="" textlink="">
      <xdr:nvSpPr>
        <xdr:cNvPr id="648" name="テキスト ボックス 647"/>
        <xdr:cNvSpPr txBox="1"/>
      </xdr:nvSpPr>
      <xdr:spPr>
        <a:xfrm>
          <a:off x="15214111" y="1315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123758</xdr:rowOff>
    </xdr:from>
    <xdr:to>
      <xdr:col>76</xdr:col>
      <xdr:colOff>165100</xdr:colOff>
      <xdr:row>78</xdr:row>
      <xdr:rowOff>53908</xdr:rowOff>
    </xdr:to>
    <xdr:sp macro="" textlink="">
      <xdr:nvSpPr>
        <xdr:cNvPr id="649" name="楕円 648"/>
        <xdr:cNvSpPr/>
      </xdr:nvSpPr>
      <xdr:spPr>
        <a:xfrm>
          <a:off x="14541500" y="1332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70435</xdr:rowOff>
    </xdr:from>
    <xdr:ext cx="534377" cy="259045"/>
    <xdr:sp macro="" textlink="">
      <xdr:nvSpPr>
        <xdr:cNvPr id="650" name="テキスト ボックス 649"/>
        <xdr:cNvSpPr txBox="1"/>
      </xdr:nvSpPr>
      <xdr:spPr>
        <a:xfrm>
          <a:off x="14325111" y="1310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94222</xdr:rowOff>
    </xdr:from>
    <xdr:to>
      <xdr:col>72</xdr:col>
      <xdr:colOff>38100</xdr:colOff>
      <xdr:row>78</xdr:row>
      <xdr:rowOff>24372</xdr:rowOff>
    </xdr:to>
    <xdr:sp macro="" textlink="">
      <xdr:nvSpPr>
        <xdr:cNvPr id="651" name="楕円 650"/>
        <xdr:cNvSpPr/>
      </xdr:nvSpPr>
      <xdr:spPr>
        <a:xfrm>
          <a:off x="13652500" y="132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40899</xdr:rowOff>
    </xdr:from>
    <xdr:ext cx="534377" cy="259045"/>
    <xdr:sp macro="" textlink="">
      <xdr:nvSpPr>
        <xdr:cNvPr id="652" name="テキスト ボックス 651"/>
        <xdr:cNvSpPr txBox="1"/>
      </xdr:nvSpPr>
      <xdr:spPr>
        <a:xfrm>
          <a:off x="13436111" y="1307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19653</xdr:rowOff>
    </xdr:from>
    <xdr:to>
      <xdr:col>67</xdr:col>
      <xdr:colOff>101600</xdr:colOff>
      <xdr:row>78</xdr:row>
      <xdr:rowOff>121253</xdr:rowOff>
    </xdr:to>
    <xdr:sp macro="" textlink="">
      <xdr:nvSpPr>
        <xdr:cNvPr id="653" name="楕円 652"/>
        <xdr:cNvSpPr/>
      </xdr:nvSpPr>
      <xdr:spPr>
        <a:xfrm>
          <a:off x="12763500" y="1339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137780</xdr:rowOff>
    </xdr:from>
    <xdr:ext cx="534377" cy="259045"/>
    <xdr:sp macro="" textlink="">
      <xdr:nvSpPr>
        <xdr:cNvPr id="654" name="テキスト ボックス 653"/>
        <xdr:cNvSpPr txBox="1"/>
      </xdr:nvSpPr>
      <xdr:spPr>
        <a:xfrm>
          <a:off x="12547111" y="1316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152405</xdr:rowOff>
    </xdr:from>
    <xdr:to>
      <xdr:col>85</xdr:col>
      <xdr:colOff>127000</xdr:colOff>
      <xdr:row>97</xdr:row>
      <xdr:rowOff>153443</xdr:rowOff>
    </xdr:to>
    <xdr:cxnSp macro="">
      <xdr:nvCxnSpPr>
        <xdr:cNvPr id="683" name="直線コネクタ 682"/>
        <xdr:cNvCxnSpPr/>
      </xdr:nvCxnSpPr>
      <xdr:spPr>
        <a:xfrm flipV="1">
          <a:off x="15481300" y="16783055"/>
          <a:ext cx="838200" cy="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136789</xdr:rowOff>
    </xdr:from>
    <xdr:to>
      <xdr:col>81</xdr:col>
      <xdr:colOff>50800</xdr:colOff>
      <xdr:row>97</xdr:row>
      <xdr:rowOff>153443</xdr:rowOff>
    </xdr:to>
    <xdr:cxnSp macro="">
      <xdr:nvCxnSpPr>
        <xdr:cNvPr id="686" name="直線コネクタ 685"/>
        <xdr:cNvCxnSpPr/>
      </xdr:nvCxnSpPr>
      <xdr:spPr>
        <a:xfrm>
          <a:off x="14592300" y="16767439"/>
          <a:ext cx="889000" cy="1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125630</xdr:rowOff>
    </xdr:from>
    <xdr:to>
      <xdr:col>76</xdr:col>
      <xdr:colOff>114300</xdr:colOff>
      <xdr:row>97</xdr:row>
      <xdr:rowOff>136789</xdr:rowOff>
    </xdr:to>
    <xdr:cxnSp macro="">
      <xdr:nvCxnSpPr>
        <xdr:cNvPr id="689" name="直線コネクタ 688"/>
        <xdr:cNvCxnSpPr/>
      </xdr:nvCxnSpPr>
      <xdr:spPr>
        <a:xfrm>
          <a:off x="13703300" y="16756280"/>
          <a:ext cx="889000" cy="1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106573</xdr:rowOff>
    </xdr:from>
    <xdr:to>
      <xdr:col>71</xdr:col>
      <xdr:colOff>177800</xdr:colOff>
      <xdr:row>97</xdr:row>
      <xdr:rowOff>125630</xdr:rowOff>
    </xdr:to>
    <xdr:cxnSp macro="">
      <xdr:nvCxnSpPr>
        <xdr:cNvPr id="692" name="直線コネクタ 691"/>
        <xdr:cNvCxnSpPr/>
      </xdr:nvCxnSpPr>
      <xdr:spPr>
        <a:xfrm>
          <a:off x="12814300" y="16737223"/>
          <a:ext cx="889000" cy="1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101605</xdr:rowOff>
    </xdr:from>
    <xdr:to>
      <xdr:col>85</xdr:col>
      <xdr:colOff>177800</xdr:colOff>
      <xdr:row>98</xdr:row>
      <xdr:rowOff>31755</xdr:rowOff>
    </xdr:to>
    <xdr:sp macro="" textlink="">
      <xdr:nvSpPr>
        <xdr:cNvPr id="702" name="楕円 701"/>
        <xdr:cNvSpPr/>
      </xdr:nvSpPr>
      <xdr:spPr>
        <a:xfrm>
          <a:off x="16268700" y="1673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80032</xdr:rowOff>
    </xdr:from>
    <xdr:ext cx="599010" cy="259045"/>
    <xdr:sp macro="" textlink="">
      <xdr:nvSpPr>
        <xdr:cNvPr id="703" name="公債費該当値テキスト"/>
        <xdr:cNvSpPr txBox="1"/>
      </xdr:nvSpPr>
      <xdr:spPr>
        <a:xfrm>
          <a:off x="16370300" y="1671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102643</xdr:rowOff>
    </xdr:from>
    <xdr:to>
      <xdr:col>81</xdr:col>
      <xdr:colOff>101600</xdr:colOff>
      <xdr:row>98</xdr:row>
      <xdr:rowOff>32793</xdr:rowOff>
    </xdr:to>
    <xdr:sp macro="" textlink="">
      <xdr:nvSpPr>
        <xdr:cNvPr id="704" name="楕円 703"/>
        <xdr:cNvSpPr/>
      </xdr:nvSpPr>
      <xdr:spPr>
        <a:xfrm>
          <a:off x="15430500" y="1673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23920</xdr:rowOff>
    </xdr:from>
    <xdr:ext cx="599010" cy="259045"/>
    <xdr:sp macro="" textlink="">
      <xdr:nvSpPr>
        <xdr:cNvPr id="705" name="テキスト ボックス 704"/>
        <xdr:cNvSpPr txBox="1"/>
      </xdr:nvSpPr>
      <xdr:spPr>
        <a:xfrm>
          <a:off x="15181795" y="168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85989</xdr:rowOff>
    </xdr:from>
    <xdr:to>
      <xdr:col>76</xdr:col>
      <xdr:colOff>165100</xdr:colOff>
      <xdr:row>98</xdr:row>
      <xdr:rowOff>16139</xdr:rowOff>
    </xdr:to>
    <xdr:sp macro="" textlink="">
      <xdr:nvSpPr>
        <xdr:cNvPr id="706" name="楕円 705"/>
        <xdr:cNvSpPr/>
      </xdr:nvSpPr>
      <xdr:spPr>
        <a:xfrm>
          <a:off x="14541500" y="1671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7266</xdr:rowOff>
    </xdr:from>
    <xdr:ext cx="599010" cy="259045"/>
    <xdr:sp macro="" textlink="">
      <xdr:nvSpPr>
        <xdr:cNvPr id="707" name="テキスト ボックス 706"/>
        <xdr:cNvSpPr txBox="1"/>
      </xdr:nvSpPr>
      <xdr:spPr>
        <a:xfrm>
          <a:off x="14292795" y="16809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74830</xdr:rowOff>
    </xdr:from>
    <xdr:to>
      <xdr:col>72</xdr:col>
      <xdr:colOff>38100</xdr:colOff>
      <xdr:row>98</xdr:row>
      <xdr:rowOff>4980</xdr:rowOff>
    </xdr:to>
    <xdr:sp macro="" textlink="">
      <xdr:nvSpPr>
        <xdr:cNvPr id="708" name="楕円 707"/>
        <xdr:cNvSpPr/>
      </xdr:nvSpPr>
      <xdr:spPr>
        <a:xfrm>
          <a:off x="13652500" y="1670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167557</xdr:rowOff>
    </xdr:from>
    <xdr:ext cx="599010" cy="259045"/>
    <xdr:sp macro="" textlink="">
      <xdr:nvSpPr>
        <xdr:cNvPr id="709" name="テキスト ボックス 708"/>
        <xdr:cNvSpPr txBox="1"/>
      </xdr:nvSpPr>
      <xdr:spPr>
        <a:xfrm>
          <a:off x="13403795" y="1679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55773</xdr:rowOff>
    </xdr:from>
    <xdr:to>
      <xdr:col>67</xdr:col>
      <xdr:colOff>101600</xdr:colOff>
      <xdr:row>97</xdr:row>
      <xdr:rowOff>157373</xdr:rowOff>
    </xdr:to>
    <xdr:sp macro="" textlink="">
      <xdr:nvSpPr>
        <xdr:cNvPr id="710" name="楕円 709"/>
        <xdr:cNvSpPr/>
      </xdr:nvSpPr>
      <xdr:spPr>
        <a:xfrm>
          <a:off x="12763500" y="166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148500</xdr:rowOff>
    </xdr:from>
    <xdr:ext cx="599010" cy="259045"/>
    <xdr:sp macro="" textlink="">
      <xdr:nvSpPr>
        <xdr:cNvPr id="711" name="テキスト ボックス 710"/>
        <xdr:cNvSpPr txBox="1"/>
      </xdr:nvSpPr>
      <xdr:spPr>
        <a:xfrm>
          <a:off x="12514795" y="1677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議会費の住民一人当たりのコストは、類似団体と比較して大きく上回っているが、現在の本村議会運営上必要経費であるため今後も同額程度で推移するものと見込まれる。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総務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費、衛生費、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農林水産業費および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消防費は、類似団体と比較して下回っている。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民生費においては、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老人福祉費の増加や、児童福祉費の増加が考えられる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で、今後も上昇が見込まれる。商工費については、商品券の発行助成や、観光施設の維持経費等で同額程度で推移すると見込まれる。土木費においては、インフラ施設の更新等の時期であるため上昇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年度において大型の公共事業を実施しており、当事業に伴う起債の新規発行により今後は公債費も上昇していくことが見込まれる。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熊本県水上村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年度実質収支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％は、一般的に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％程度が望ましいとされていることからも比率的には非常に高めであり、また、繰越金を多額に出す財政運営である。また本村の特徴としては、基金積立金現在高が非常に大きいが、これは財政力指数</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をみても、交付税に頼る財政運営上不測の事態に備えるための最低限必要な財源である。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熊本県水上村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一般会計及び各事業会計とも平成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年度以降、引き続き、赤字は発生していない状況にある。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本村の特別会計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会計において、資金不足に陥ったものはなく、簡易水道事業会計及び下水道事業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会計においては赤字補てん財源繰出もない。今後も特別会計においては独立採算での運営を十分念頭に置いた計画的な事業運営に努める。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3370288</v>
      </c>
      <c r="BO4" s="423"/>
      <c r="BP4" s="423"/>
      <c r="BQ4" s="423"/>
      <c r="BR4" s="423"/>
      <c r="BS4" s="423"/>
      <c r="BT4" s="423"/>
      <c r="BU4" s="424"/>
      <c r="BV4" s="422">
        <v>4171549</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16.2</v>
      </c>
      <c r="CU4" s="604"/>
      <c r="CV4" s="604"/>
      <c r="CW4" s="604"/>
      <c r="CX4" s="604"/>
      <c r="CY4" s="604"/>
      <c r="CZ4" s="604"/>
      <c r="DA4" s="605"/>
      <c r="DB4" s="603">
        <v>20.5</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3053291</v>
      </c>
      <c r="BO5" s="428"/>
      <c r="BP5" s="428"/>
      <c r="BQ5" s="428"/>
      <c r="BR5" s="428"/>
      <c r="BS5" s="428"/>
      <c r="BT5" s="428"/>
      <c r="BU5" s="429"/>
      <c r="BV5" s="427">
        <v>3800676</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82.9</v>
      </c>
      <c r="CU5" s="398"/>
      <c r="CV5" s="398"/>
      <c r="CW5" s="398"/>
      <c r="CX5" s="398"/>
      <c r="CY5" s="398"/>
      <c r="CZ5" s="398"/>
      <c r="DA5" s="399"/>
      <c r="DB5" s="397">
        <v>82.4</v>
      </c>
      <c r="DC5" s="398"/>
      <c r="DD5" s="398"/>
      <c r="DE5" s="398"/>
      <c r="DF5" s="398"/>
      <c r="DG5" s="398"/>
      <c r="DH5" s="398"/>
      <c r="DI5" s="399"/>
      <c r="DJ5" s="185"/>
      <c r="DK5" s="185"/>
      <c r="DL5" s="185"/>
      <c r="DM5" s="185"/>
      <c r="DN5" s="185"/>
      <c r="DO5" s="185"/>
    </row>
    <row r="6" spans="1:119" ht="18.75" customHeight="1">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93</v>
      </c>
      <c r="AV6" s="485"/>
      <c r="AW6" s="485"/>
      <c r="AX6" s="485"/>
      <c r="AY6" s="407" t="s">
        <v>101</v>
      </c>
      <c r="AZ6" s="408"/>
      <c r="BA6" s="408"/>
      <c r="BB6" s="408"/>
      <c r="BC6" s="408"/>
      <c r="BD6" s="408"/>
      <c r="BE6" s="408"/>
      <c r="BF6" s="408"/>
      <c r="BG6" s="408"/>
      <c r="BH6" s="408"/>
      <c r="BI6" s="408"/>
      <c r="BJ6" s="408"/>
      <c r="BK6" s="408"/>
      <c r="BL6" s="408"/>
      <c r="BM6" s="409"/>
      <c r="BN6" s="427">
        <v>316997</v>
      </c>
      <c r="BO6" s="428"/>
      <c r="BP6" s="428"/>
      <c r="BQ6" s="428"/>
      <c r="BR6" s="428"/>
      <c r="BS6" s="428"/>
      <c r="BT6" s="428"/>
      <c r="BU6" s="429"/>
      <c r="BV6" s="427">
        <v>370873</v>
      </c>
      <c r="BW6" s="428"/>
      <c r="BX6" s="428"/>
      <c r="BY6" s="428"/>
      <c r="BZ6" s="428"/>
      <c r="CA6" s="428"/>
      <c r="CB6" s="428"/>
      <c r="CC6" s="429"/>
      <c r="CD6" s="436" t="s">
        <v>102</v>
      </c>
      <c r="CE6" s="437"/>
      <c r="CF6" s="437"/>
      <c r="CG6" s="437"/>
      <c r="CH6" s="437"/>
      <c r="CI6" s="437"/>
      <c r="CJ6" s="437"/>
      <c r="CK6" s="437"/>
      <c r="CL6" s="437"/>
      <c r="CM6" s="437"/>
      <c r="CN6" s="437"/>
      <c r="CO6" s="437"/>
      <c r="CP6" s="437"/>
      <c r="CQ6" s="437"/>
      <c r="CR6" s="437"/>
      <c r="CS6" s="438"/>
      <c r="CT6" s="577">
        <v>86.1</v>
      </c>
      <c r="CU6" s="578"/>
      <c r="CV6" s="578"/>
      <c r="CW6" s="578"/>
      <c r="CX6" s="578"/>
      <c r="CY6" s="578"/>
      <c r="CZ6" s="578"/>
      <c r="DA6" s="579"/>
      <c r="DB6" s="577">
        <v>85.5</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103</v>
      </c>
      <c r="AN7" s="401"/>
      <c r="AO7" s="401"/>
      <c r="AP7" s="401"/>
      <c r="AQ7" s="401"/>
      <c r="AR7" s="401"/>
      <c r="AS7" s="401"/>
      <c r="AT7" s="402"/>
      <c r="AU7" s="484" t="s">
        <v>93</v>
      </c>
      <c r="AV7" s="485"/>
      <c r="AW7" s="485"/>
      <c r="AX7" s="485"/>
      <c r="AY7" s="407" t="s">
        <v>104</v>
      </c>
      <c r="AZ7" s="408"/>
      <c r="BA7" s="408"/>
      <c r="BB7" s="408"/>
      <c r="BC7" s="408"/>
      <c r="BD7" s="408"/>
      <c r="BE7" s="408"/>
      <c r="BF7" s="408"/>
      <c r="BG7" s="408"/>
      <c r="BH7" s="408"/>
      <c r="BI7" s="408"/>
      <c r="BJ7" s="408"/>
      <c r="BK7" s="408"/>
      <c r="BL7" s="408"/>
      <c r="BM7" s="409"/>
      <c r="BN7" s="427">
        <v>42922</v>
      </c>
      <c r="BO7" s="428"/>
      <c r="BP7" s="428"/>
      <c r="BQ7" s="428"/>
      <c r="BR7" s="428"/>
      <c r="BS7" s="428"/>
      <c r="BT7" s="428"/>
      <c r="BU7" s="429"/>
      <c r="BV7" s="427">
        <v>16951</v>
      </c>
      <c r="BW7" s="428"/>
      <c r="BX7" s="428"/>
      <c r="BY7" s="428"/>
      <c r="BZ7" s="428"/>
      <c r="CA7" s="428"/>
      <c r="CB7" s="428"/>
      <c r="CC7" s="429"/>
      <c r="CD7" s="436" t="s">
        <v>105</v>
      </c>
      <c r="CE7" s="437"/>
      <c r="CF7" s="437"/>
      <c r="CG7" s="437"/>
      <c r="CH7" s="437"/>
      <c r="CI7" s="437"/>
      <c r="CJ7" s="437"/>
      <c r="CK7" s="437"/>
      <c r="CL7" s="437"/>
      <c r="CM7" s="437"/>
      <c r="CN7" s="437"/>
      <c r="CO7" s="437"/>
      <c r="CP7" s="437"/>
      <c r="CQ7" s="437"/>
      <c r="CR7" s="437"/>
      <c r="CS7" s="438"/>
      <c r="CT7" s="427">
        <v>1693477</v>
      </c>
      <c r="CU7" s="428"/>
      <c r="CV7" s="428"/>
      <c r="CW7" s="428"/>
      <c r="CX7" s="428"/>
      <c r="CY7" s="428"/>
      <c r="CZ7" s="428"/>
      <c r="DA7" s="429"/>
      <c r="DB7" s="427">
        <v>1729787</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106</v>
      </c>
      <c r="AN8" s="401"/>
      <c r="AO8" s="401"/>
      <c r="AP8" s="401"/>
      <c r="AQ8" s="401"/>
      <c r="AR8" s="401"/>
      <c r="AS8" s="401"/>
      <c r="AT8" s="402"/>
      <c r="AU8" s="484" t="s">
        <v>93</v>
      </c>
      <c r="AV8" s="485"/>
      <c r="AW8" s="485"/>
      <c r="AX8" s="485"/>
      <c r="AY8" s="407" t="s">
        <v>107</v>
      </c>
      <c r="AZ8" s="408"/>
      <c r="BA8" s="408"/>
      <c r="BB8" s="408"/>
      <c r="BC8" s="408"/>
      <c r="BD8" s="408"/>
      <c r="BE8" s="408"/>
      <c r="BF8" s="408"/>
      <c r="BG8" s="408"/>
      <c r="BH8" s="408"/>
      <c r="BI8" s="408"/>
      <c r="BJ8" s="408"/>
      <c r="BK8" s="408"/>
      <c r="BL8" s="408"/>
      <c r="BM8" s="409"/>
      <c r="BN8" s="427">
        <v>274075</v>
      </c>
      <c r="BO8" s="428"/>
      <c r="BP8" s="428"/>
      <c r="BQ8" s="428"/>
      <c r="BR8" s="428"/>
      <c r="BS8" s="428"/>
      <c r="BT8" s="428"/>
      <c r="BU8" s="429"/>
      <c r="BV8" s="427">
        <v>353922</v>
      </c>
      <c r="BW8" s="428"/>
      <c r="BX8" s="428"/>
      <c r="BY8" s="428"/>
      <c r="BZ8" s="428"/>
      <c r="CA8" s="428"/>
      <c r="CB8" s="428"/>
      <c r="CC8" s="429"/>
      <c r="CD8" s="436" t="s">
        <v>108</v>
      </c>
      <c r="CE8" s="437"/>
      <c r="CF8" s="437"/>
      <c r="CG8" s="437"/>
      <c r="CH8" s="437"/>
      <c r="CI8" s="437"/>
      <c r="CJ8" s="437"/>
      <c r="CK8" s="437"/>
      <c r="CL8" s="437"/>
      <c r="CM8" s="437"/>
      <c r="CN8" s="437"/>
      <c r="CO8" s="437"/>
      <c r="CP8" s="437"/>
      <c r="CQ8" s="437"/>
      <c r="CR8" s="437"/>
      <c r="CS8" s="438"/>
      <c r="CT8" s="540">
        <v>0.15</v>
      </c>
      <c r="CU8" s="541"/>
      <c r="CV8" s="541"/>
      <c r="CW8" s="541"/>
      <c r="CX8" s="541"/>
      <c r="CY8" s="541"/>
      <c r="CZ8" s="541"/>
      <c r="DA8" s="542"/>
      <c r="DB8" s="540">
        <v>0.14000000000000001</v>
      </c>
      <c r="DC8" s="541"/>
      <c r="DD8" s="541"/>
      <c r="DE8" s="541"/>
      <c r="DF8" s="541"/>
      <c r="DG8" s="541"/>
      <c r="DH8" s="541"/>
      <c r="DI8" s="542"/>
      <c r="DJ8" s="185"/>
      <c r="DK8" s="185"/>
      <c r="DL8" s="185"/>
      <c r="DM8" s="185"/>
      <c r="DN8" s="185"/>
      <c r="DO8" s="185"/>
    </row>
    <row r="9" spans="1:119" ht="18.75" customHeight="1" thickBot="1">
      <c r="A9" s="186"/>
      <c r="B9" s="566" t="s">
        <v>109</v>
      </c>
      <c r="C9" s="567"/>
      <c r="D9" s="567"/>
      <c r="E9" s="567"/>
      <c r="F9" s="567"/>
      <c r="G9" s="567"/>
      <c r="H9" s="567"/>
      <c r="I9" s="567"/>
      <c r="J9" s="567"/>
      <c r="K9" s="490"/>
      <c r="L9" s="568" t="s">
        <v>110</v>
      </c>
      <c r="M9" s="569"/>
      <c r="N9" s="569"/>
      <c r="O9" s="569"/>
      <c r="P9" s="569"/>
      <c r="Q9" s="570"/>
      <c r="R9" s="571">
        <v>2232</v>
      </c>
      <c r="S9" s="572"/>
      <c r="T9" s="572"/>
      <c r="U9" s="572"/>
      <c r="V9" s="573"/>
      <c r="W9" s="506" t="s">
        <v>111</v>
      </c>
      <c r="X9" s="507"/>
      <c r="Y9" s="507"/>
      <c r="Z9" s="507"/>
      <c r="AA9" s="507"/>
      <c r="AB9" s="507"/>
      <c r="AC9" s="507"/>
      <c r="AD9" s="507"/>
      <c r="AE9" s="507"/>
      <c r="AF9" s="507"/>
      <c r="AG9" s="507"/>
      <c r="AH9" s="507"/>
      <c r="AI9" s="507"/>
      <c r="AJ9" s="507"/>
      <c r="AK9" s="507"/>
      <c r="AL9" s="574"/>
      <c r="AM9" s="496" t="s">
        <v>112</v>
      </c>
      <c r="AN9" s="401"/>
      <c r="AO9" s="401"/>
      <c r="AP9" s="401"/>
      <c r="AQ9" s="401"/>
      <c r="AR9" s="401"/>
      <c r="AS9" s="401"/>
      <c r="AT9" s="402"/>
      <c r="AU9" s="484" t="s">
        <v>93</v>
      </c>
      <c r="AV9" s="485"/>
      <c r="AW9" s="485"/>
      <c r="AX9" s="485"/>
      <c r="AY9" s="407" t="s">
        <v>113</v>
      </c>
      <c r="AZ9" s="408"/>
      <c r="BA9" s="408"/>
      <c r="BB9" s="408"/>
      <c r="BC9" s="408"/>
      <c r="BD9" s="408"/>
      <c r="BE9" s="408"/>
      <c r="BF9" s="408"/>
      <c r="BG9" s="408"/>
      <c r="BH9" s="408"/>
      <c r="BI9" s="408"/>
      <c r="BJ9" s="408"/>
      <c r="BK9" s="408"/>
      <c r="BL9" s="408"/>
      <c r="BM9" s="409"/>
      <c r="BN9" s="427">
        <v>-79847</v>
      </c>
      <c r="BO9" s="428"/>
      <c r="BP9" s="428"/>
      <c r="BQ9" s="428"/>
      <c r="BR9" s="428"/>
      <c r="BS9" s="428"/>
      <c r="BT9" s="428"/>
      <c r="BU9" s="429"/>
      <c r="BV9" s="427">
        <v>104125</v>
      </c>
      <c r="BW9" s="428"/>
      <c r="BX9" s="428"/>
      <c r="BY9" s="428"/>
      <c r="BZ9" s="428"/>
      <c r="CA9" s="428"/>
      <c r="CB9" s="428"/>
      <c r="CC9" s="429"/>
      <c r="CD9" s="436" t="s">
        <v>114</v>
      </c>
      <c r="CE9" s="437"/>
      <c r="CF9" s="437"/>
      <c r="CG9" s="437"/>
      <c r="CH9" s="437"/>
      <c r="CI9" s="437"/>
      <c r="CJ9" s="437"/>
      <c r="CK9" s="437"/>
      <c r="CL9" s="437"/>
      <c r="CM9" s="437"/>
      <c r="CN9" s="437"/>
      <c r="CO9" s="437"/>
      <c r="CP9" s="437"/>
      <c r="CQ9" s="437"/>
      <c r="CR9" s="437"/>
      <c r="CS9" s="438"/>
      <c r="CT9" s="397">
        <v>11.4</v>
      </c>
      <c r="CU9" s="398"/>
      <c r="CV9" s="398"/>
      <c r="CW9" s="398"/>
      <c r="CX9" s="398"/>
      <c r="CY9" s="398"/>
      <c r="CZ9" s="398"/>
      <c r="DA9" s="399"/>
      <c r="DB9" s="397">
        <v>10.199999999999999</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115</v>
      </c>
      <c r="M10" s="401"/>
      <c r="N10" s="401"/>
      <c r="O10" s="401"/>
      <c r="P10" s="401"/>
      <c r="Q10" s="402"/>
      <c r="R10" s="403">
        <v>2405</v>
      </c>
      <c r="S10" s="404"/>
      <c r="T10" s="404"/>
      <c r="U10" s="404"/>
      <c r="V10" s="406"/>
      <c r="W10" s="575"/>
      <c r="X10" s="389"/>
      <c r="Y10" s="389"/>
      <c r="Z10" s="389"/>
      <c r="AA10" s="389"/>
      <c r="AB10" s="389"/>
      <c r="AC10" s="389"/>
      <c r="AD10" s="389"/>
      <c r="AE10" s="389"/>
      <c r="AF10" s="389"/>
      <c r="AG10" s="389"/>
      <c r="AH10" s="389"/>
      <c r="AI10" s="389"/>
      <c r="AJ10" s="389"/>
      <c r="AK10" s="389"/>
      <c r="AL10" s="576"/>
      <c r="AM10" s="496" t="s">
        <v>116</v>
      </c>
      <c r="AN10" s="401"/>
      <c r="AO10" s="401"/>
      <c r="AP10" s="401"/>
      <c r="AQ10" s="401"/>
      <c r="AR10" s="401"/>
      <c r="AS10" s="401"/>
      <c r="AT10" s="402"/>
      <c r="AU10" s="484" t="s">
        <v>117</v>
      </c>
      <c r="AV10" s="485"/>
      <c r="AW10" s="485"/>
      <c r="AX10" s="485"/>
      <c r="AY10" s="407" t="s">
        <v>118</v>
      </c>
      <c r="AZ10" s="408"/>
      <c r="BA10" s="408"/>
      <c r="BB10" s="408"/>
      <c r="BC10" s="408"/>
      <c r="BD10" s="408"/>
      <c r="BE10" s="408"/>
      <c r="BF10" s="408"/>
      <c r="BG10" s="408"/>
      <c r="BH10" s="408"/>
      <c r="BI10" s="408"/>
      <c r="BJ10" s="408"/>
      <c r="BK10" s="408"/>
      <c r="BL10" s="408"/>
      <c r="BM10" s="409"/>
      <c r="BN10" s="427">
        <v>4674</v>
      </c>
      <c r="BO10" s="428"/>
      <c r="BP10" s="428"/>
      <c r="BQ10" s="428"/>
      <c r="BR10" s="428"/>
      <c r="BS10" s="428"/>
      <c r="BT10" s="428"/>
      <c r="BU10" s="429"/>
      <c r="BV10" s="427">
        <v>4655</v>
      </c>
      <c r="BW10" s="428"/>
      <c r="BX10" s="428"/>
      <c r="BY10" s="428"/>
      <c r="BZ10" s="428"/>
      <c r="CA10" s="428"/>
      <c r="CB10" s="428"/>
      <c r="CC10" s="429"/>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120</v>
      </c>
      <c r="M11" s="474"/>
      <c r="N11" s="474"/>
      <c r="O11" s="474"/>
      <c r="P11" s="474"/>
      <c r="Q11" s="475"/>
      <c r="R11" s="563" t="s">
        <v>121</v>
      </c>
      <c r="S11" s="564"/>
      <c r="T11" s="564"/>
      <c r="U11" s="564"/>
      <c r="V11" s="565"/>
      <c r="W11" s="575"/>
      <c r="X11" s="389"/>
      <c r="Y11" s="389"/>
      <c r="Z11" s="389"/>
      <c r="AA11" s="389"/>
      <c r="AB11" s="389"/>
      <c r="AC11" s="389"/>
      <c r="AD11" s="389"/>
      <c r="AE11" s="389"/>
      <c r="AF11" s="389"/>
      <c r="AG11" s="389"/>
      <c r="AH11" s="389"/>
      <c r="AI11" s="389"/>
      <c r="AJ11" s="389"/>
      <c r="AK11" s="389"/>
      <c r="AL11" s="576"/>
      <c r="AM11" s="496" t="s">
        <v>122</v>
      </c>
      <c r="AN11" s="401"/>
      <c r="AO11" s="401"/>
      <c r="AP11" s="401"/>
      <c r="AQ11" s="401"/>
      <c r="AR11" s="401"/>
      <c r="AS11" s="401"/>
      <c r="AT11" s="402"/>
      <c r="AU11" s="484" t="s">
        <v>123</v>
      </c>
      <c r="AV11" s="485"/>
      <c r="AW11" s="485"/>
      <c r="AX11" s="485"/>
      <c r="AY11" s="407" t="s">
        <v>124</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125</v>
      </c>
      <c r="CE11" s="437"/>
      <c r="CF11" s="437"/>
      <c r="CG11" s="437"/>
      <c r="CH11" s="437"/>
      <c r="CI11" s="437"/>
      <c r="CJ11" s="437"/>
      <c r="CK11" s="437"/>
      <c r="CL11" s="437"/>
      <c r="CM11" s="437"/>
      <c r="CN11" s="437"/>
      <c r="CO11" s="437"/>
      <c r="CP11" s="437"/>
      <c r="CQ11" s="437"/>
      <c r="CR11" s="437"/>
      <c r="CS11" s="438"/>
      <c r="CT11" s="540" t="s">
        <v>126</v>
      </c>
      <c r="CU11" s="541"/>
      <c r="CV11" s="541"/>
      <c r="CW11" s="541"/>
      <c r="CX11" s="541"/>
      <c r="CY11" s="541"/>
      <c r="CZ11" s="541"/>
      <c r="DA11" s="542"/>
      <c r="DB11" s="540" t="s">
        <v>126</v>
      </c>
      <c r="DC11" s="541"/>
      <c r="DD11" s="541"/>
      <c r="DE11" s="541"/>
      <c r="DF11" s="541"/>
      <c r="DG11" s="541"/>
      <c r="DH11" s="541"/>
      <c r="DI11" s="542"/>
      <c r="DJ11" s="185"/>
      <c r="DK11" s="185"/>
      <c r="DL11" s="185"/>
      <c r="DM11" s="185"/>
      <c r="DN11" s="185"/>
      <c r="DO11" s="185"/>
    </row>
    <row r="12" spans="1:119" ht="18.75" customHeight="1">
      <c r="A12" s="186"/>
      <c r="B12" s="543" t="s">
        <v>127</v>
      </c>
      <c r="C12" s="544"/>
      <c r="D12" s="544"/>
      <c r="E12" s="544"/>
      <c r="F12" s="544"/>
      <c r="G12" s="544"/>
      <c r="H12" s="544"/>
      <c r="I12" s="544"/>
      <c r="J12" s="544"/>
      <c r="K12" s="545"/>
      <c r="L12" s="552" t="s">
        <v>128</v>
      </c>
      <c r="M12" s="553"/>
      <c r="N12" s="553"/>
      <c r="O12" s="553"/>
      <c r="P12" s="553"/>
      <c r="Q12" s="554"/>
      <c r="R12" s="555">
        <v>2221</v>
      </c>
      <c r="S12" s="556"/>
      <c r="T12" s="556"/>
      <c r="U12" s="556"/>
      <c r="V12" s="557"/>
      <c r="W12" s="558" t="s">
        <v>1</v>
      </c>
      <c r="X12" s="485"/>
      <c r="Y12" s="485"/>
      <c r="Z12" s="485"/>
      <c r="AA12" s="485"/>
      <c r="AB12" s="559"/>
      <c r="AC12" s="484" t="s">
        <v>129</v>
      </c>
      <c r="AD12" s="485"/>
      <c r="AE12" s="485"/>
      <c r="AF12" s="485"/>
      <c r="AG12" s="559"/>
      <c r="AH12" s="484" t="s">
        <v>130</v>
      </c>
      <c r="AI12" s="485"/>
      <c r="AJ12" s="485"/>
      <c r="AK12" s="485"/>
      <c r="AL12" s="560"/>
      <c r="AM12" s="496" t="s">
        <v>131</v>
      </c>
      <c r="AN12" s="401"/>
      <c r="AO12" s="401"/>
      <c r="AP12" s="401"/>
      <c r="AQ12" s="401"/>
      <c r="AR12" s="401"/>
      <c r="AS12" s="401"/>
      <c r="AT12" s="402"/>
      <c r="AU12" s="484" t="s">
        <v>93</v>
      </c>
      <c r="AV12" s="485"/>
      <c r="AW12" s="485"/>
      <c r="AX12" s="485"/>
      <c r="AY12" s="407" t="s">
        <v>132</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520000</v>
      </c>
      <c r="BW12" s="428"/>
      <c r="BX12" s="428"/>
      <c r="BY12" s="428"/>
      <c r="BZ12" s="428"/>
      <c r="CA12" s="428"/>
      <c r="CB12" s="428"/>
      <c r="CC12" s="429"/>
      <c r="CD12" s="436" t="s">
        <v>133</v>
      </c>
      <c r="CE12" s="437"/>
      <c r="CF12" s="437"/>
      <c r="CG12" s="437"/>
      <c r="CH12" s="437"/>
      <c r="CI12" s="437"/>
      <c r="CJ12" s="437"/>
      <c r="CK12" s="437"/>
      <c r="CL12" s="437"/>
      <c r="CM12" s="437"/>
      <c r="CN12" s="437"/>
      <c r="CO12" s="437"/>
      <c r="CP12" s="437"/>
      <c r="CQ12" s="437"/>
      <c r="CR12" s="437"/>
      <c r="CS12" s="438"/>
      <c r="CT12" s="540" t="s">
        <v>134</v>
      </c>
      <c r="CU12" s="541"/>
      <c r="CV12" s="541"/>
      <c r="CW12" s="541"/>
      <c r="CX12" s="541"/>
      <c r="CY12" s="541"/>
      <c r="CZ12" s="541"/>
      <c r="DA12" s="542"/>
      <c r="DB12" s="540" t="s">
        <v>126</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135</v>
      </c>
      <c r="N13" s="528"/>
      <c r="O13" s="528"/>
      <c r="P13" s="528"/>
      <c r="Q13" s="529"/>
      <c r="R13" s="530">
        <v>2212</v>
      </c>
      <c r="S13" s="531"/>
      <c r="T13" s="531"/>
      <c r="U13" s="531"/>
      <c r="V13" s="532"/>
      <c r="W13" s="518" t="s">
        <v>136</v>
      </c>
      <c r="X13" s="440"/>
      <c r="Y13" s="440"/>
      <c r="Z13" s="440"/>
      <c r="AA13" s="440"/>
      <c r="AB13" s="441"/>
      <c r="AC13" s="403">
        <v>311</v>
      </c>
      <c r="AD13" s="404"/>
      <c r="AE13" s="404"/>
      <c r="AF13" s="404"/>
      <c r="AG13" s="405"/>
      <c r="AH13" s="403">
        <v>353</v>
      </c>
      <c r="AI13" s="404"/>
      <c r="AJ13" s="404"/>
      <c r="AK13" s="404"/>
      <c r="AL13" s="406"/>
      <c r="AM13" s="496" t="s">
        <v>137</v>
      </c>
      <c r="AN13" s="401"/>
      <c r="AO13" s="401"/>
      <c r="AP13" s="401"/>
      <c r="AQ13" s="401"/>
      <c r="AR13" s="401"/>
      <c r="AS13" s="401"/>
      <c r="AT13" s="402"/>
      <c r="AU13" s="484" t="s">
        <v>93</v>
      </c>
      <c r="AV13" s="485"/>
      <c r="AW13" s="485"/>
      <c r="AX13" s="485"/>
      <c r="AY13" s="407" t="s">
        <v>138</v>
      </c>
      <c r="AZ13" s="408"/>
      <c r="BA13" s="408"/>
      <c r="BB13" s="408"/>
      <c r="BC13" s="408"/>
      <c r="BD13" s="408"/>
      <c r="BE13" s="408"/>
      <c r="BF13" s="408"/>
      <c r="BG13" s="408"/>
      <c r="BH13" s="408"/>
      <c r="BI13" s="408"/>
      <c r="BJ13" s="408"/>
      <c r="BK13" s="408"/>
      <c r="BL13" s="408"/>
      <c r="BM13" s="409"/>
      <c r="BN13" s="427">
        <v>-75173</v>
      </c>
      <c r="BO13" s="428"/>
      <c r="BP13" s="428"/>
      <c r="BQ13" s="428"/>
      <c r="BR13" s="428"/>
      <c r="BS13" s="428"/>
      <c r="BT13" s="428"/>
      <c r="BU13" s="429"/>
      <c r="BV13" s="427">
        <v>-411220</v>
      </c>
      <c r="BW13" s="428"/>
      <c r="BX13" s="428"/>
      <c r="BY13" s="428"/>
      <c r="BZ13" s="428"/>
      <c r="CA13" s="428"/>
      <c r="CB13" s="428"/>
      <c r="CC13" s="429"/>
      <c r="CD13" s="436" t="s">
        <v>139</v>
      </c>
      <c r="CE13" s="437"/>
      <c r="CF13" s="437"/>
      <c r="CG13" s="437"/>
      <c r="CH13" s="437"/>
      <c r="CI13" s="437"/>
      <c r="CJ13" s="437"/>
      <c r="CK13" s="437"/>
      <c r="CL13" s="437"/>
      <c r="CM13" s="437"/>
      <c r="CN13" s="437"/>
      <c r="CO13" s="437"/>
      <c r="CP13" s="437"/>
      <c r="CQ13" s="437"/>
      <c r="CR13" s="437"/>
      <c r="CS13" s="438"/>
      <c r="CT13" s="397">
        <v>6.4</v>
      </c>
      <c r="CU13" s="398"/>
      <c r="CV13" s="398"/>
      <c r="CW13" s="398"/>
      <c r="CX13" s="398"/>
      <c r="CY13" s="398"/>
      <c r="CZ13" s="398"/>
      <c r="DA13" s="399"/>
      <c r="DB13" s="397">
        <v>6.8</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140</v>
      </c>
      <c r="M14" s="561"/>
      <c r="N14" s="561"/>
      <c r="O14" s="561"/>
      <c r="P14" s="561"/>
      <c r="Q14" s="562"/>
      <c r="R14" s="530">
        <v>2258</v>
      </c>
      <c r="S14" s="531"/>
      <c r="T14" s="531"/>
      <c r="U14" s="531"/>
      <c r="V14" s="532"/>
      <c r="W14" s="533"/>
      <c r="X14" s="443"/>
      <c r="Y14" s="443"/>
      <c r="Z14" s="443"/>
      <c r="AA14" s="443"/>
      <c r="AB14" s="444"/>
      <c r="AC14" s="523">
        <v>29.4</v>
      </c>
      <c r="AD14" s="524"/>
      <c r="AE14" s="524"/>
      <c r="AF14" s="524"/>
      <c r="AG14" s="525"/>
      <c r="AH14" s="523">
        <v>31.1</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141</v>
      </c>
      <c r="CE14" s="434"/>
      <c r="CF14" s="434"/>
      <c r="CG14" s="434"/>
      <c r="CH14" s="434"/>
      <c r="CI14" s="434"/>
      <c r="CJ14" s="434"/>
      <c r="CK14" s="434"/>
      <c r="CL14" s="434"/>
      <c r="CM14" s="434"/>
      <c r="CN14" s="434"/>
      <c r="CO14" s="434"/>
      <c r="CP14" s="434"/>
      <c r="CQ14" s="434"/>
      <c r="CR14" s="434"/>
      <c r="CS14" s="435"/>
      <c r="CT14" s="534" t="s">
        <v>142</v>
      </c>
      <c r="CU14" s="535"/>
      <c r="CV14" s="535"/>
      <c r="CW14" s="535"/>
      <c r="CX14" s="535"/>
      <c r="CY14" s="535"/>
      <c r="CZ14" s="535"/>
      <c r="DA14" s="536"/>
      <c r="DB14" s="534" t="s">
        <v>134</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143</v>
      </c>
      <c r="N15" s="528"/>
      <c r="O15" s="528"/>
      <c r="P15" s="528"/>
      <c r="Q15" s="529"/>
      <c r="R15" s="530">
        <v>2250</v>
      </c>
      <c r="S15" s="531"/>
      <c r="T15" s="531"/>
      <c r="U15" s="531"/>
      <c r="V15" s="532"/>
      <c r="W15" s="518" t="s">
        <v>144</v>
      </c>
      <c r="X15" s="440"/>
      <c r="Y15" s="440"/>
      <c r="Z15" s="440"/>
      <c r="AA15" s="440"/>
      <c r="AB15" s="441"/>
      <c r="AC15" s="403">
        <v>214</v>
      </c>
      <c r="AD15" s="404"/>
      <c r="AE15" s="404"/>
      <c r="AF15" s="404"/>
      <c r="AG15" s="405"/>
      <c r="AH15" s="403">
        <v>243</v>
      </c>
      <c r="AI15" s="404"/>
      <c r="AJ15" s="404"/>
      <c r="AK15" s="404"/>
      <c r="AL15" s="406"/>
      <c r="AM15" s="496"/>
      <c r="AN15" s="401"/>
      <c r="AO15" s="401"/>
      <c r="AP15" s="401"/>
      <c r="AQ15" s="401"/>
      <c r="AR15" s="401"/>
      <c r="AS15" s="401"/>
      <c r="AT15" s="402"/>
      <c r="AU15" s="484"/>
      <c r="AV15" s="485"/>
      <c r="AW15" s="485"/>
      <c r="AX15" s="485"/>
      <c r="AY15" s="419" t="s">
        <v>145</v>
      </c>
      <c r="AZ15" s="420"/>
      <c r="BA15" s="420"/>
      <c r="BB15" s="420"/>
      <c r="BC15" s="420"/>
      <c r="BD15" s="420"/>
      <c r="BE15" s="420"/>
      <c r="BF15" s="420"/>
      <c r="BG15" s="420"/>
      <c r="BH15" s="420"/>
      <c r="BI15" s="420"/>
      <c r="BJ15" s="420"/>
      <c r="BK15" s="420"/>
      <c r="BL15" s="420"/>
      <c r="BM15" s="421"/>
      <c r="BN15" s="422">
        <v>239344</v>
      </c>
      <c r="BO15" s="423"/>
      <c r="BP15" s="423"/>
      <c r="BQ15" s="423"/>
      <c r="BR15" s="423"/>
      <c r="BS15" s="423"/>
      <c r="BT15" s="423"/>
      <c r="BU15" s="424"/>
      <c r="BV15" s="422">
        <v>236456</v>
      </c>
      <c r="BW15" s="423"/>
      <c r="BX15" s="423"/>
      <c r="BY15" s="423"/>
      <c r="BZ15" s="423"/>
      <c r="CA15" s="423"/>
      <c r="CB15" s="423"/>
      <c r="CC15" s="424"/>
      <c r="CD15" s="537" t="s">
        <v>146</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147</v>
      </c>
      <c r="M16" s="521"/>
      <c r="N16" s="521"/>
      <c r="O16" s="521"/>
      <c r="P16" s="521"/>
      <c r="Q16" s="522"/>
      <c r="R16" s="515" t="s">
        <v>148</v>
      </c>
      <c r="S16" s="516"/>
      <c r="T16" s="516"/>
      <c r="U16" s="516"/>
      <c r="V16" s="517"/>
      <c r="W16" s="533"/>
      <c r="X16" s="443"/>
      <c r="Y16" s="443"/>
      <c r="Z16" s="443"/>
      <c r="AA16" s="443"/>
      <c r="AB16" s="444"/>
      <c r="AC16" s="523">
        <v>20.2</v>
      </c>
      <c r="AD16" s="524"/>
      <c r="AE16" s="524"/>
      <c r="AF16" s="524"/>
      <c r="AG16" s="525"/>
      <c r="AH16" s="523">
        <v>21.4</v>
      </c>
      <c r="AI16" s="524"/>
      <c r="AJ16" s="524"/>
      <c r="AK16" s="524"/>
      <c r="AL16" s="526"/>
      <c r="AM16" s="496"/>
      <c r="AN16" s="401"/>
      <c r="AO16" s="401"/>
      <c r="AP16" s="401"/>
      <c r="AQ16" s="401"/>
      <c r="AR16" s="401"/>
      <c r="AS16" s="401"/>
      <c r="AT16" s="402"/>
      <c r="AU16" s="484"/>
      <c r="AV16" s="485"/>
      <c r="AW16" s="485"/>
      <c r="AX16" s="485"/>
      <c r="AY16" s="407" t="s">
        <v>149</v>
      </c>
      <c r="AZ16" s="408"/>
      <c r="BA16" s="408"/>
      <c r="BB16" s="408"/>
      <c r="BC16" s="408"/>
      <c r="BD16" s="408"/>
      <c r="BE16" s="408"/>
      <c r="BF16" s="408"/>
      <c r="BG16" s="408"/>
      <c r="BH16" s="408"/>
      <c r="BI16" s="408"/>
      <c r="BJ16" s="408"/>
      <c r="BK16" s="408"/>
      <c r="BL16" s="408"/>
      <c r="BM16" s="409"/>
      <c r="BN16" s="427">
        <v>1574086</v>
      </c>
      <c r="BO16" s="428"/>
      <c r="BP16" s="428"/>
      <c r="BQ16" s="428"/>
      <c r="BR16" s="428"/>
      <c r="BS16" s="428"/>
      <c r="BT16" s="428"/>
      <c r="BU16" s="429"/>
      <c r="BV16" s="427">
        <v>1613610</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150</v>
      </c>
      <c r="N17" s="513"/>
      <c r="O17" s="513"/>
      <c r="P17" s="513"/>
      <c r="Q17" s="514"/>
      <c r="R17" s="515" t="s">
        <v>151</v>
      </c>
      <c r="S17" s="516"/>
      <c r="T17" s="516"/>
      <c r="U17" s="516"/>
      <c r="V17" s="517"/>
      <c r="W17" s="518" t="s">
        <v>152</v>
      </c>
      <c r="X17" s="440"/>
      <c r="Y17" s="440"/>
      <c r="Z17" s="440"/>
      <c r="AA17" s="440"/>
      <c r="AB17" s="441"/>
      <c r="AC17" s="403">
        <v>532</v>
      </c>
      <c r="AD17" s="404"/>
      <c r="AE17" s="404"/>
      <c r="AF17" s="404"/>
      <c r="AG17" s="405"/>
      <c r="AH17" s="403">
        <v>540</v>
      </c>
      <c r="AI17" s="404"/>
      <c r="AJ17" s="404"/>
      <c r="AK17" s="404"/>
      <c r="AL17" s="406"/>
      <c r="AM17" s="496"/>
      <c r="AN17" s="401"/>
      <c r="AO17" s="401"/>
      <c r="AP17" s="401"/>
      <c r="AQ17" s="401"/>
      <c r="AR17" s="401"/>
      <c r="AS17" s="401"/>
      <c r="AT17" s="402"/>
      <c r="AU17" s="484"/>
      <c r="AV17" s="485"/>
      <c r="AW17" s="485"/>
      <c r="AX17" s="485"/>
      <c r="AY17" s="407" t="s">
        <v>153</v>
      </c>
      <c r="AZ17" s="408"/>
      <c r="BA17" s="408"/>
      <c r="BB17" s="408"/>
      <c r="BC17" s="408"/>
      <c r="BD17" s="408"/>
      <c r="BE17" s="408"/>
      <c r="BF17" s="408"/>
      <c r="BG17" s="408"/>
      <c r="BH17" s="408"/>
      <c r="BI17" s="408"/>
      <c r="BJ17" s="408"/>
      <c r="BK17" s="408"/>
      <c r="BL17" s="408"/>
      <c r="BM17" s="409"/>
      <c r="BN17" s="427">
        <v>296457</v>
      </c>
      <c r="BO17" s="428"/>
      <c r="BP17" s="428"/>
      <c r="BQ17" s="428"/>
      <c r="BR17" s="428"/>
      <c r="BS17" s="428"/>
      <c r="BT17" s="428"/>
      <c r="BU17" s="429"/>
      <c r="BV17" s="427">
        <v>292619</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154</v>
      </c>
      <c r="C18" s="490"/>
      <c r="D18" s="490"/>
      <c r="E18" s="491"/>
      <c r="F18" s="491"/>
      <c r="G18" s="491"/>
      <c r="H18" s="491"/>
      <c r="I18" s="491"/>
      <c r="J18" s="491"/>
      <c r="K18" s="491"/>
      <c r="L18" s="492">
        <v>190.96</v>
      </c>
      <c r="M18" s="492"/>
      <c r="N18" s="492"/>
      <c r="O18" s="492"/>
      <c r="P18" s="492"/>
      <c r="Q18" s="492"/>
      <c r="R18" s="493"/>
      <c r="S18" s="493"/>
      <c r="T18" s="493"/>
      <c r="U18" s="493"/>
      <c r="V18" s="494"/>
      <c r="W18" s="508"/>
      <c r="X18" s="509"/>
      <c r="Y18" s="509"/>
      <c r="Z18" s="509"/>
      <c r="AA18" s="509"/>
      <c r="AB18" s="519"/>
      <c r="AC18" s="391">
        <v>50.3</v>
      </c>
      <c r="AD18" s="392"/>
      <c r="AE18" s="392"/>
      <c r="AF18" s="392"/>
      <c r="AG18" s="495"/>
      <c r="AH18" s="391">
        <v>47.5</v>
      </c>
      <c r="AI18" s="392"/>
      <c r="AJ18" s="392"/>
      <c r="AK18" s="392"/>
      <c r="AL18" s="393"/>
      <c r="AM18" s="496"/>
      <c r="AN18" s="401"/>
      <c r="AO18" s="401"/>
      <c r="AP18" s="401"/>
      <c r="AQ18" s="401"/>
      <c r="AR18" s="401"/>
      <c r="AS18" s="401"/>
      <c r="AT18" s="402"/>
      <c r="AU18" s="484"/>
      <c r="AV18" s="485"/>
      <c r="AW18" s="485"/>
      <c r="AX18" s="485"/>
      <c r="AY18" s="407" t="s">
        <v>155</v>
      </c>
      <c r="AZ18" s="408"/>
      <c r="BA18" s="408"/>
      <c r="BB18" s="408"/>
      <c r="BC18" s="408"/>
      <c r="BD18" s="408"/>
      <c r="BE18" s="408"/>
      <c r="BF18" s="408"/>
      <c r="BG18" s="408"/>
      <c r="BH18" s="408"/>
      <c r="BI18" s="408"/>
      <c r="BJ18" s="408"/>
      <c r="BK18" s="408"/>
      <c r="BL18" s="408"/>
      <c r="BM18" s="409"/>
      <c r="BN18" s="427">
        <v>1407907</v>
      </c>
      <c r="BO18" s="428"/>
      <c r="BP18" s="428"/>
      <c r="BQ18" s="428"/>
      <c r="BR18" s="428"/>
      <c r="BS18" s="428"/>
      <c r="BT18" s="428"/>
      <c r="BU18" s="429"/>
      <c r="BV18" s="427">
        <v>1437075</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156</v>
      </c>
      <c r="C19" s="490"/>
      <c r="D19" s="490"/>
      <c r="E19" s="491"/>
      <c r="F19" s="491"/>
      <c r="G19" s="491"/>
      <c r="H19" s="491"/>
      <c r="I19" s="491"/>
      <c r="J19" s="491"/>
      <c r="K19" s="491"/>
      <c r="L19" s="497">
        <v>12</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157</v>
      </c>
      <c r="AZ19" s="408"/>
      <c r="BA19" s="408"/>
      <c r="BB19" s="408"/>
      <c r="BC19" s="408"/>
      <c r="BD19" s="408"/>
      <c r="BE19" s="408"/>
      <c r="BF19" s="408"/>
      <c r="BG19" s="408"/>
      <c r="BH19" s="408"/>
      <c r="BI19" s="408"/>
      <c r="BJ19" s="408"/>
      <c r="BK19" s="408"/>
      <c r="BL19" s="408"/>
      <c r="BM19" s="409"/>
      <c r="BN19" s="427">
        <v>2395411</v>
      </c>
      <c r="BO19" s="428"/>
      <c r="BP19" s="428"/>
      <c r="BQ19" s="428"/>
      <c r="BR19" s="428"/>
      <c r="BS19" s="428"/>
      <c r="BT19" s="428"/>
      <c r="BU19" s="429"/>
      <c r="BV19" s="427">
        <v>2718326</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158</v>
      </c>
      <c r="C20" s="490"/>
      <c r="D20" s="490"/>
      <c r="E20" s="491"/>
      <c r="F20" s="491"/>
      <c r="G20" s="491"/>
      <c r="H20" s="491"/>
      <c r="I20" s="491"/>
      <c r="J20" s="491"/>
      <c r="K20" s="491"/>
      <c r="L20" s="497">
        <v>822</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159</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160</v>
      </c>
      <c r="C22" s="457"/>
      <c r="D22" s="458"/>
      <c r="E22" s="465" t="s">
        <v>1</v>
      </c>
      <c r="F22" s="440"/>
      <c r="G22" s="440"/>
      <c r="H22" s="440"/>
      <c r="I22" s="440"/>
      <c r="J22" s="440"/>
      <c r="K22" s="441"/>
      <c r="L22" s="465" t="s">
        <v>161</v>
      </c>
      <c r="M22" s="440"/>
      <c r="N22" s="440"/>
      <c r="O22" s="440"/>
      <c r="P22" s="441"/>
      <c r="Q22" s="450" t="s">
        <v>162</v>
      </c>
      <c r="R22" s="451"/>
      <c r="S22" s="451"/>
      <c r="T22" s="451"/>
      <c r="U22" s="451"/>
      <c r="V22" s="466"/>
      <c r="W22" s="468" t="s">
        <v>163</v>
      </c>
      <c r="X22" s="457"/>
      <c r="Y22" s="458"/>
      <c r="Z22" s="465" t="s">
        <v>1</v>
      </c>
      <c r="AA22" s="440"/>
      <c r="AB22" s="440"/>
      <c r="AC22" s="440"/>
      <c r="AD22" s="440"/>
      <c r="AE22" s="440"/>
      <c r="AF22" s="440"/>
      <c r="AG22" s="441"/>
      <c r="AH22" s="439" t="s">
        <v>164</v>
      </c>
      <c r="AI22" s="440"/>
      <c r="AJ22" s="440"/>
      <c r="AK22" s="440"/>
      <c r="AL22" s="441"/>
      <c r="AM22" s="439" t="s">
        <v>165</v>
      </c>
      <c r="AN22" s="445"/>
      <c r="AO22" s="445"/>
      <c r="AP22" s="445"/>
      <c r="AQ22" s="445"/>
      <c r="AR22" s="446"/>
      <c r="AS22" s="450" t="s">
        <v>162</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166</v>
      </c>
      <c r="AZ23" s="420"/>
      <c r="BA23" s="420"/>
      <c r="BB23" s="420"/>
      <c r="BC23" s="420"/>
      <c r="BD23" s="420"/>
      <c r="BE23" s="420"/>
      <c r="BF23" s="420"/>
      <c r="BG23" s="420"/>
      <c r="BH23" s="420"/>
      <c r="BI23" s="420"/>
      <c r="BJ23" s="420"/>
      <c r="BK23" s="420"/>
      <c r="BL23" s="420"/>
      <c r="BM23" s="421"/>
      <c r="BN23" s="427">
        <v>3746039</v>
      </c>
      <c r="BO23" s="428"/>
      <c r="BP23" s="428"/>
      <c r="BQ23" s="428"/>
      <c r="BR23" s="428"/>
      <c r="BS23" s="428"/>
      <c r="BT23" s="428"/>
      <c r="BU23" s="429"/>
      <c r="BV23" s="427">
        <v>3627703</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167</v>
      </c>
      <c r="F24" s="401"/>
      <c r="G24" s="401"/>
      <c r="H24" s="401"/>
      <c r="I24" s="401"/>
      <c r="J24" s="401"/>
      <c r="K24" s="402"/>
      <c r="L24" s="403">
        <v>1</v>
      </c>
      <c r="M24" s="404"/>
      <c r="N24" s="404"/>
      <c r="O24" s="404"/>
      <c r="P24" s="405"/>
      <c r="Q24" s="403">
        <v>7360</v>
      </c>
      <c r="R24" s="404"/>
      <c r="S24" s="404"/>
      <c r="T24" s="404"/>
      <c r="U24" s="404"/>
      <c r="V24" s="405"/>
      <c r="W24" s="469"/>
      <c r="X24" s="460"/>
      <c r="Y24" s="461"/>
      <c r="Z24" s="400" t="s">
        <v>168</v>
      </c>
      <c r="AA24" s="401"/>
      <c r="AB24" s="401"/>
      <c r="AC24" s="401"/>
      <c r="AD24" s="401"/>
      <c r="AE24" s="401"/>
      <c r="AF24" s="401"/>
      <c r="AG24" s="402"/>
      <c r="AH24" s="403">
        <v>51</v>
      </c>
      <c r="AI24" s="404"/>
      <c r="AJ24" s="404"/>
      <c r="AK24" s="404"/>
      <c r="AL24" s="405"/>
      <c r="AM24" s="403">
        <v>134844</v>
      </c>
      <c r="AN24" s="404"/>
      <c r="AO24" s="404"/>
      <c r="AP24" s="404"/>
      <c r="AQ24" s="404"/>
      <c r="AR24" s="405"/>
      <c r="AS24" s="403">
        <v>2644</v>
      </c>
      <c r="AT24" s="404"/>
      <c r="AU24" s="404"/>
      <c r="AV24" s="404"/>
      <c r="AW24" s="404"/>
      <c r="AX24" s="406"/>
      <c r="AY24" s="394" t="s">
        <v>169</v>
      </c>
      <c r="AZ24" s="395"/>
      <c r="BA24" s="395"/>
      <c r="BB24" s="395"/>
      <c r="BC24" s="395"/>
      <c r="BD24" s="395"/>
      <c r="BE24" s="395"/>
      <c r="BF24" s="395"/>
      <c r="BG24" s="395"/>
      <c r="BH24" s="395"/>
      <c r="BI24" s="395"/>
      <c r="BJ24" s="395"/>
      <c r="BK24" s="395"/>
      <c r="BL24" s="395"/>
      <c r="BM24" s="396"/>
      <c r="BN24" s="427">
        <v>3739039</v>
      </c>
      <c r="BO24" s="428"/>
      <c r="BP24" s="428"/>
      <c r="BQ24" s="428"/>
      <c r="BR24" s="428"/>
      <c r="BS24" s="428"/>
      <c r="BT24" s="428"/>
      <c r="BU24" s="429"/>
      <c r="BV24" s="427">
        <v>3627703</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170</v>
      </c>
      <c r="F25" s="401"/>
      <c r="G25" s="401"/>
      <c r="H25" s="401"/>
      <c r="I25" s="401"/>
      <c r="J25" s="401"/>
      <c r="K25" s="402"/>
      <c r="L25" s="403">
        <v>1</v>
      </c>
      <c r="M25" s="404"/>
      <c r="N25" s="404"/>
      <c r="O25" s="404"/>
      <c r="P25" s="405"/>
      <c r="Q25" s="403">
        <v>5710</v>
      </c>
      <c r="R25" s="404"/>
      <c r="S25" s="404"/>
      <c r="T25" s="404"/>
      <c r="U25" s="404"/>
      <c r="V25" s="405"/>
      <c r="W25" s="469"/>
      <c r="X25" s="460"/>
      <c r="Y25" s="461"/>
      <c r="Z25" s="400" t="s">
        <v>171</v>
      </c>
      <c r="AA25" s="401"/>
      <c r="AB25" s="401"/>
      <c r="AC25" s="401"/>
      <c r="AD25" s="401"/>
      <c r="AE25" s="401"/>
      <c r="AF25" s="401"/>
      <c r="AG25" s="402"/>
      <c r="AH25" s="403" t="s">
        <v>134</v>
      </c>
      <c r="AI25" s="404"/>
      <c r="AJ25" s="404"/>
      <c r="AK25" s="404"/>
      <c r="AL25" s="405"/>
      <c r="AM25" s="403" t="s">
        <v>134</v>
      </c>
      <c r="AN25" s="404"/>
      <c r="AO25" s="404"/>
      <c r="AP25" s="404"/>
      <c r="AQ25" s="404"/>
      <c r="AR25" s="405"/>
      <c r="AS25" s="403" t="s">
        <v>134</v>
      </c>
      <c r="AT25" s="404"/>
      <c r="AU25" s="404"/>
      <c r="AV25" s="404"/>
      <c r="AW25" s="404"/>
      <c r="AX25" s="406"/>
      <c r="AY25" s="419" t="s">
        <v>172</v>
      </c>
      <c r="AZ25" s="420"/>
      <c r="BA25" s="420"/>
      <c r="BB25" s="420"/>
      <c r="BC25" s="420"/>
      <c r="BD25" s="420"/>
      <c r="BE25" s="420"/>
      <c r="BF25" s="420"/>
      <c r="BG25" s="420"/>
      <c r="BH25" s="420"/>
      <c r="BI25" s="420"/>
      <c r="BJ25" s="420"/>
      <c r="BK25" s="420"/>
      <c r="BL25" s="420"/>
      <c r="BM25" s="421"/>
      <c r="BN25" s="422">
        <v>45353</v>
      </c>
      <c r="BO25" s="423"/>
      <c r="BP25" s="423"/>
      <c r="BQ25" s="423"/>
      <c r="BR25" s="423"/>
      <c r="BS25" s="423"/>
      <c r="BT25" s="423"/>
      <c r="BU25" s="424"/>
      <c r="BV25" s="422">
        <v>69919</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173</v>
      </c>
      <c r="F26" s="401"/>
      <c r="G26" s="401"/>
      <c r="H26" s="401"/>
      <c r="I26" s="401"/>
      <c r="J26" s="401"/>
      <c r="K26" s="402"/>
      <c r="L26" s="403">
        <v>1</v>
      </c>
      <c r="M26" s="404"/>
      <c r="N26" s="404"/>
      <c r="O26" s="404"/>
      <c r="P26" s="405"/>
      <c r="Q26" s="403">
        <v>5020</v>
      </c>
      <c r="R26" s="404"/>
      <c r="S26" s="404"/>
      <c r="T26" s="404"/>
      <c r="U26" s="404"/>
      <c r="V26" s="405"/>
      <c r="W26" s="469"/>
      <c r="X26" s="460"/>
      <c r="Y26" s="461"/>
      <c r="Z26" s="400" t="s">
        <v>174</v>
      </c>
      <c r="AA26" s="482"/>
      <c r="AB26" s="482"/>
      <c r="AC26" s="482"/>
      <c r="AD26" s="482"/>
      <c r="AE26" s="482"/>
      <c r="AF26" s="482"/>
      <c r="AG26" s="483"/>
      <c r="AH26" s="403">
        <v>4</v>
      </c>
      <c r="AI26" s="404"/>
      <c r="AJ26" s="404"/>
      <c r="AK26" s="404"/>
      <c r="AL26" s="405"/>
      <c r="AM26" s="403">
        <v>11736</v>
      </c>
      <c r="AN26" s="404"/>
      <c r="AO26" s="404"/>
      <c r="AP26" s="404"/>
      <c r="AQ26" s="404"/>
      <c r="AR26" s="405"/>
      <c r="AS26" s="403">
        <v>2934</v>
      </c>
      <c r="AT26" s="404"/>
      <c r="AU26" s="404"/>
      <c r="AV26" s="404"/>
      <c r="AW26" s="404"/>
      <c r="AX26" s="406"/>
      <c r="AY26" s="436" t="s">
        <v>175</v>
      </c>
      <c r="AZ26" s="437"/>
      <c r="BA26" s="437"/>
      <c r="BB26" s="437"/>
      <c r="BC26" s="437"/>
      <c r="BD26" s="437"/>
      <c r="BE26" s="437"/>
      <c r="BF26" s="437"/>
      <c r="BG26" s="437"/>
      <c r="BH26" s="437"/>
      <c r="BI26" s="437"/>
      <c r="BJ26" s="437"/>
      <c r="BK26" s="437"/>
      <c r="BL26" s="437"/>
      <c r="BM26" s="438"/>
      <c r="BN26" s="427" t="s">
        <v>126</v>
      </c>
      <c r="BO26" s="428"/>
      <c r="BP26" s="428"/>
      <c r="BQ26" s="428"/>
      <c r="BR26" s="428"/>
      <c r="BS26" s="428"/>
      <c r="BT26" s="428"/>
      <c r="BU26" s="429"/>
      <c r="BV26" s="427" t="s">
        <v>134</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176</v>
      </c>
      <c r="F27" s="401"/>
      <c r="G27" s="401"/>
      <c r="H27" s="401"/>
      <c r="I27" s="401"/>
      <c r="J27" s="401"/>
      <c r="K27" s="402"/>
      <c r="L27" s="403">
        <v>1</v>
      </c>
      <c r="M27" s="404"/>
      <c r="N27" s="404"/>
      <c r="O27" s="404"/>
      <c r="P27" s="405"/>
      <c r="Q27" s="403">
        <v>2951</v>
      </c>
      <c r="R27" s="404"/>
      <c r="S27" s="404"/>
      <c r="T27" s="404"/>
      <c r="U27" s="404"/>
      <c r="V27" s="405"/>
      <c r="W27" s="469"/>
      <c r="X27" s="460"/>
      <c r="Y27" s="461"/>
      <c r="Z27" s="400" t="s">
        <v>177</v>
      </c>
      <c r="AA27" s="401"/>
      <c r="AB27" s="401"/>
      <c r="AC27" s="401"/>
      <c r="AD27" s="401"/>
      <c r="AE27" s="401"/>
      <c r="AF27" s="401"/>
      <c r="AG27" s="402"/>
      <c r="AH27" s="403" t="s">
        <v>142</v>
      </c>
      <c r="AI27" s="404"/>
      <c r="AJ27" s="404"/>
      <c r="AK27" s="404"/>
      <c r="AL27" s="405"/>
      <c r="AM27" s="403" t="s">
        <v>126</v>
      </c>
      <c r="AN27" s="404"/>
      <c r="AO27" s="404"/>
      <c r="AP27" s="404"/>
      <c r="AQ27" s="404"/>
      <c r="AR27" s="405"/>
      <c r="AS27" s="403" t="s">
        <v>134</v>
      </c>
      <c r="AT27" s="404"/>
      <c r="AU27" s="404"/>
      <c r="AV27" s="404"/>
      <c r="AW27" s="404"/>
      <c r="AX27" s="406"/>
      <c r="AY27" s="433" t="s">
        <v>178</v>
      </c>
      <c r="AZ27" s="434"/>
      <c r="BA27" s="434"/>
      <c r="BB27" s="434"/>
      <c r="BC27" s="434"/>
      <c r="BD27" s="434"/>
      <c r="BE27" s="434"/>
      <c r="BF27" s="434"/>
      <c r="BG27" s="434"/>
      <c r="BH27" s="434"/>
      <c r="BI27" s="434"/>
      <c r="BJ27" s="434"/>
      <c r="BK27" s="434"/>
      <c r="BL27" s="434"/>
      <c r="BM27" s="435"/>
      <c r="BN27" s="430">
        <v>85640</v>
      </c>
      <c r="BO27" s="431"/>
      <c r="BP27" s="431"/>
      <c r="BQ27" s="431"/>
      <c r="BR27" s="431"/>
      <c r="BS27" s="431"/>
      <c r="BT27" s="431"/>
      <c r="BU27" s="432"/>
      <c r="BV27" s="430">
        <v>85576</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179</v>
      </c>
      <c r="F28" s="401"/>
      <c r="G28" s="401"/>
      <c r="H28" s="401"/>
      <c r="I28" s="401"/>
      <c r="J28" s="401"/>
      <c r="K28" s="402"/>
      <c r="L28" s="403">
        <v>1</v>
      </c>
      <c r="M28" s="404"/>
      <c r="N28" s="404"/>
      <c r="O28" s="404"/>
      <c r="P28" s="405"/>
      <c r="Q28" s="403">
        <v>2433</v>
      </c>
      <c r="R28" s="404"/>
      <c r="S28" s="404"/>
      <c r="T28" s="404"/>
      <c r="U28" s="404"/>
      <c r="V28" s="405"/>
      <c r="W28" s="469"/>
      <c r="X28" s="460"/>
      <c r="Y28" s="461"/>
      <c r="Z28" s="400" t="s">
        <v>180</v>
      </c>
      <c r="AA28" s="401"/>
      <c r="AB28" s="401"/>
      <c r="AC28" s="401"/>
      <c r="AD28" s="401"/>
      <c r="AE28" s="401"/>
      <c r="AF28" s="401"/>
      <c r="AG28" s="402"/>
      <c r="AH28" s="403" t="s">
        <v>134</v>
      </c>
      <c r="AI28" s="404"/>
      <c r="AJ28" s="404"/>
      <c r="AK28" s="404"/>
      <c r="AL28" s="405"/>
      <c r="AM28" s="403" t="s">
        <v>134</v>
      </c>
      <c r="AN28" s="404"/>
      <c r="AO28" s="404"/>
      <c r="AP28" s="404"/>
      <c r="AQ28" s="404"/>
      <c r="AR28" s="405"/>
      <c r="AS28" s="403" t="s">
        <v>126</v>
      </c>
      <c r="AT28" s="404"/>
      <c r="AU28" s="404"/>
      <c r="AV28" s="404"/>
      <c r="AW28" s="404"/>
      <c r="AX28" s="406"/>
      <c r="AY28" s="410" t="s">
        <v>181</v>
      </c>
      <c r="AZ28" s="411"/>
      <c r="BA28" s="411"/>
      <c r="BB28" s="412"/>
      <c r="BC28" s="419" t="s">
        <v>47</v>
      </c>
      <c r="BD28" s="420"/>
      <c r="BE28" s="420"/>
      <c r="BF28" s="420"/>
      <c r="BG28" s="420"/>
      <c r="BH28" s="420"/>
      <c r="BI28" s="420"/>
      <c r="BJ28" s="420"/>
      <c r="BK28" s="420"/>
      <c r="BL28" s="420"/>
      <c r="BM28" s="421"/>
      <c r="BN28" s="422">
        <v>818509</v>
      </c>
      <c r="BO28" s="423"/>
      <c r="BP28" s="423"/>
      <c r="BQ28" s="423"/>
      <c r="BR28" s="423"/>
      <c r="BS28" s="423"/>
      <c r="BT28" s="423"/>
      <c r="BU28" s="424"/>
      <c r="BV28" s="422">
        <v>813835</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182</v>
      </c>
      <c r="F29" s="401"/>
      <c r="G29" s="401"/>
      <c r="H29" s="401"/>
      <c r="I29" s="401"/>
      <c r="J29" s="401"/>
      <c r="K29" s="402"/>
      <c r="L29" s="403">
        <v>8</v>
      </c>
      <c r="M29" s="404"/>
      <c r="N29" s="404"/>
      <c r="O29" s="404"/>
      <c r="P29" s="405"/>
      <c r="Q29" s="403">
        <v>2214</v>
      </c>
      <c r="R29" s="404"/>
      <c r="S29" s="404"/>
      <c r="T29" s="404"/>
      <c r="U29" s="404"/>
      <c r="V29" s="405"/>
      <c r="W29" s="470"/>
      <c r="X29" s="471"/>
      <c r="Y29" s="472"/>
      <c r="Z29" s="400" t="s">
        <v>183</v>
      </c>
      <c r="AA29" s="401"/>
      <c r="AB29" s="401"/>
      <c r="AC29" s="401"/>
      <c r="AD29" s="401"/>
      <c r="AE29" s="401"/>
      <c r="AF29" s="401"/>
      <c r="AG29" s="402"/>
      <c r="AH29" s="403">
        <v>51</v>
      </c>
      <c r="AI29" s="404"/>
      <c r="AJ29" s="404"/>
      <c r="AK29" s="404"/>
      <c r="AL29" s="405"/>
      <c r="AM29" s="403">
        <v>134844</v>
      </c>
      <c r="AN29" s="404"/>
      <c r="AO29" s="404"/>
      <c r="AP29" s="404"/>
      <c r="AQ29" s="404"/>
      <c r="AR29" s="405"/>
      <c r="AS29" s="403">
        <v>2644</v>
      </c>
      <c r="AT29" s="404"/>
      <c r="AU29" s="404"/>
      <c r="AV29" s="404"/>
      <c r="AW29" s="404"/>
      <c r="AX29" s="406"/>
      <c r="AY29" s="413"/>
      <c r="AZ29" s="414"/>
      <c r="BA29" s="414"/>
      <c r="BB29" s="415"/>
      <c r="BC29" s="407" t="s">
        <v>184</v>
      </c>
      <c r="BD29" s="408"/>
      <c r="BE29" s="408"/>
      <c r="BF29" s="408"/>
      <c r="BG29" s="408"/>
      <c r="BH29" s="408"/>
      <c r="BI29" s="408"/>
      <c r="BJ29" s="408"/>
      <c r="BK29" s="408"/>
      <c r="BL29" s="408"/>
      <c r="BM29" s="409"/>
      <c r="BN29" s="427">
        <v>668547</v>
      </c>
      <c r="BO29" s="428"/>
      <c r="BP29" s="428"/>
      <c r="BQ29" s="428"/>
      <c r="BR29" s="428"/>
      <c r="BS29" s="428"/>
      <c r="BT29" s="428"/>
      <c r="BU29" s="429"/>
      <c r="BV29" s="427">
        <v>813986</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185</v>
      </c>
      <c r="X30" s="480"/>
      <c r="Y30" s="480"/>
      <c r="Z30" s="480"/>
      <c r="AA30" s="480"/>
      <c r="AB30" s="480"/>
      <c r="AC30" s="480"/>
      <c r="AD30" s="480"/>
      <c r="AE30" s="480"/>
      <c r="AF30" s="480"/>
      <c r="AG30" s="481"/>
      <c r="AH30" s="391">
        <v>92.3</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1759598</v>
      </c>
      <c r="BO30" s="431"/>
      <c r="BP30" s="431"/>
      <c r="BQ30" s="431"/>
      <c r="BR30" s="431"/>
      <c r="BS30" s="431"/>
      <c r="BT30" s="431"/>
      <c r="BU30" s="432"/>
      <c r="BV30" s="430">
        <v>1674878</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192</v>
      </c>
      <c r="D33" s="390"/>
      <c r="E33" s="389" t="s">
        <v>193</v>
      </c>
      <c r="F33" s="389"/>
      <c r="G33" s="389"/>
      <c r="H33" s="389"/>
      <c r="I33" s="389"/>
      <c r="J33" s="389"/>
      <c r="K33" s="389"/>
      <c r="L33" s="389"/>
      <c r="M33" s="389"/>
      <c r="N33" s="389"/>
      <c r="O33" s="389"/>
      <c r="P33" s="389"/>
      <c r="Q33" s="389"/>
      <c r="R33" s="389"/>
      <c r="S33" s="389"/>
      <c r="T33" s="215"/>
      <c r="U33" s="390" t="s">
        <v>194</v>
      </c>
      <c r="V33" s="390"/>
      <c r="W33" s="389" t="s">
        <v>195</v>
      </c>
      <c r="X33" s="389"/>
      <c r="Y33" s="389"/>
      <c r="Z33" s="389"/>
      <c r="AA33" s="389"/>
      <c r="AB33" s="389"/>
      <c r="AC33" s="389"/>
      <c r="AD33" s="389"/>
      <c r="AE33" s="389"/>
      <c r="AF33" s="389"/>
      <c r="AG33" s="389"/>
      <c r="AH33" s="389"/>
      <c r="AI33" s="389"/>
      <c r="AJ33" s="389"/>
      <c r="AK33" s="389"/>
      <c r="AL33" s="215"/>
      <c r="AM33" s="390" t="s">
        <v>196</v>
      </c>
      <c r="AN33" s="390"/>
      <c r="AO33" s="389" t="s">
        <v>195</v>
      </c>
      <c r="AP33" s="389"/>
      <c r="AQ33" s="389"/>
      <c r="AR33" s="389"/>
      <c r="AS33" s="389"/>
      <c r="AT33" s="389"/>
      <c r="AU33" s="389"/>
      <c r="AV33" s="389"/>
      <c r="AW33" s="389"/>
      <c r="AX33" s="389"/>
      <c r="AY33" s="389"/>
      <c r="AZ33" s="389"/>
      <c r="BA33" s="389"/>
      <c r="BB33" s="389"/>
      <c r="BC33" s="389"/>
      <c r="BD33" s="216"/>
      <c r="BE33" s="389" t="s">
        <v>197</v>
      </c>
      <c r="BF33" s="389"/>
      <c r="BG33" s="389" t="s">
        <v>198</v>
      </c>
      <c r="BH33" s="389"/>
      <c r="BI33" s="389"/>
      <c r="BJ33" s="389"/>
      <c r="BK33" s="389"/>
      <c r="BL33" s="389"/>
      <c r="BM33" s="389"/>
      <c r="BN33" s="389"/>
      <c r="BO33" s="389"/>
      <c r="BP33" s="389"/>
      <c r="BQ33" s="389"/>
      <c r="BR33" s="389"/>
      <c r="BS33" s="389"/>
      <c r="BT33" s="389"/>
      <c r="BU33" s="389"/>
      <c r="BV33" s="216"/>
      <c r="BW33" s="390" t="s">
        <v>197</v>
      </c>
      <c r="BX33" s="390"/>
      <c r="BY33" s="389" t="s">
        <v>199</v>
      </c>
      <c r="BZ33" s="389"/>
      <c r="CA33" s="389"/>
      <c r="CB33" s="389"/>
      <c r="CC33" s="389"/>
      <c r="CD33" s="389"/>
      <c r="CE33" s="389"/>
      <c r="CF33" s="389"/>
      <c r="CG33" s="389"/>
      <c r="CH33" s="389"/>
      <c r="CI33" s="389"/>
      <c r="CJ33" s="389"/>
      <c r="CK33" s="389"/>
      <c r="CL33" s="389"/>
      <c r="CM33" s="389"/>
      <c r="CN33" s="215"/>
      <c r="CO33" s="390" t="s">
        <v>196</v>
      </c>
      <c r="CP33" s="390"/>
      <c r="CQ33" s="389" t="s">
        <v>200</v>
      </c>
      <c r="CR33" s="389"/>
      <c r="CS33" s="389"/>
      <c r="CT33" s="389"/>
      <c r="CU33" s="389"/>
      <c r="CV33" s="389"/>
      <c r="CW33" s="389"/>
      <c r="CX33" s="389"/>
      <c r="CY33" s="389"/>
      <c r="CZ33" s="389"/>
      <c r="DA33" s="389"/>
      <c r="DB33" s="389"/>
      <c r="DC33" s="389"/>
      <c r="DD33" s="389"/>
      <c r="DE33" s="389"/>
      <c r="DF33" s="215"/>
      <c r="DG33" s="388" t="s">
        <v>201</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国民健康保険事業（事業勘定）</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IF('各会計、関係団体の財政状況及び健全化判断比率'!B32="","",'各会計、関係団体の財政状況及び健全化判断比率'!B32)</f>
        <v>簡易水道事業特別会計</v>
      </c>
      <c r="BH34" s="385"/>
      <c r="BI34" s="385"/>
      <c r="BJ34" s="385"/>
      <c r="BK34" s="385"/>
      <c r="BL34" s="385"/>
      <c r="BM34" s="385"/>
      <c r="BN34" s="385"/>
      <c r="BO34" s="385"/>
      <c r="BP34" s="385"/>
      <c r="BQ34" s="385"/>
      <c r="BR34" s="385"/>
      <c r="BS34" s="385"/>
      <c r="BT34" s="385"/>
      <c r="BU34" s="385"/>
      <c r="BV34" s="213"/>
      <c r="BW34" s="386">
        <f>IF(BY34="","",MAX(C34:D43,U34:V43,AM34:AN43,BE34:BF43)+1)</f>
        <v>10</v>
      </c>
      <c r="BX34" s="386"/>
      <c r="BY34" s="385" t="str">
        <f>IF('各会計、関係団体の財政状況及び健全化判断比率'!B68="","",'各会計、関係団体の財政状況及び健全化判断比率'!B68)</f>
        <v>球磨郡公立多良木病院企業団</v>
      </c>
      <c r="BZ34" s="385"/>
      <c r="CA34" s="385"/>
      <c r="CB34" s="385"/>
      <c r="CC34" s="385"/>
      <c r="CD34" s="385"/>
      <c r="CE34" s="385"/>
      <c r="CF34" s="385"/>
      <c r="CG34" s="385"/>
      <c r="CH34" s="385"/>
      <c r="CI34" s="385"/>
      <c r="CJ34" s="385"/>
      <c r="CK34" s="385"/>
      <c r="CL34" s="385"/>
      <c r="CM34" s="385"/>
      <c r="CN34" s="213"/>
      <c r="CO34" s="386">
        <f>IF(CQ34="","",MAX(C34:D43,U34:V43,AM34:AN43,BE34:BF43,BW34:BX43)+1)</f>
        <v>18</v>
      </c>
      <c r="CP34" s="386"/>
      <c r="CQ34" s="385" t="str">
        <f>IF('各会計、関係団体の財政状況及び健全化判断比率'!BS7="","",'各会計、関係団体の財政状況及び健全化判断比率'!BS7)</f>
        <v>株式会社　みずかみ</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国民健康保険事業（直診勘定）</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7</v>
      </c>
      <c r="BF35" s="386"/>
      <c r="BG35" s="385" t="str">
        <f>IF('各会計、関係団体の財政状況及び健全化判断比率'!B33="","",'各会計、関係団体の財政状況及び健全化判断比率'!B33)</f>
        <v>下水道事業特別会計</v>
      </c>
      <c r="BH35" s="385"/>
      <c r="BI35" s="385"/>
      <c r="BJ35" s="385"/>
      <c r="BK35" s="385"/>
      <c r="BL35" s="385"/>
      <c r="BM35" s="385"/>
      <c r="BN35" s="385"/>
      <c r="BO35" s="385"/>
      <c r="BP35" s="385"/>
      <c r="BQ35" s="385"/>
      <c r="BR35" s="385"/>
      <c r="BS35" s="385"/>
      <c r="BT35" s="385"/>
      <c r="BU35" s="385"/>
      <c r="BV35" s="213"/>
      <c r="BW35" s="386">
        <f t="shared" ref="BW35:BW43" si="2">IF(BY35="","",BW34+1)</f>
        <v>11</v>
      </c>
      <c r="BX35" s="386"/>
      <c r="BY35" s="385" t="str">
        <f>IF('各会計、関係団体の財政状況及び健全化判断比率'!B69="","",'各会計、関係団体の財政状況及び健全化判断比率'!B69)</f>
        <v>上球磨消防組合</v>
      </c>
      <c r="BZ35" s="385"/>
      <c r="CA35" s="385"/>
      <c r="CB35" s="385"/>
      <c r="CC35" s="385"/>
      <c r="CD35" s="385"/>
      <c r="CE35" s="385"/>
      <c r="CF35" s="385"/>
      <c r="CG35" s="385"/>
      <c r="CH35" s="385"/>
      <c r="CI35" s="385"/>
      <c r="CJ35" s="385"/>
      <c r="CK35" s="385"/>
      <c r="CL35" s="385"/>
      <c r="CM35" s="385"/>
      <c r="CN35" s="213"/>
      <c r="CO35" s="386">
        <f t="shared" ref="CO35:CO43" si="3">IF(CQ35="","",CO34+1)</f>
        <v>19</v>
      </c>
      <c r="CP35" s="386"/>
      <c r="CQ35" s="385" t="str">
        <f>IF('各会計、関係団体の財政状況及び健全化判断比率'!BS8="","",'各会計、関係団体の財政状況及び健全化判断比率'!BS8)</f>
        <v>くま川鉄道株式会社</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介護保険事業</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8</v>
      </c>
      <c r="BF36" s="386"/>
      <c r="BG36" s="385" t="str">
        <f>IF('各会計、関係団体の財政状況及び健全化判断比率'!B34="","",'各会計、関係団体の財政状況及び健全化判断比率'!B34)</f>
        <v>農業集落排水事業特別会計</v>
      </c>
      <c r="BH36" s="385"/>
      <c r="BI36" s="385"/>
      <c r="BJ36" s="385"/>
      <c r="BK36" s="385"/>
      <c r="BL36" s="385"/>
      <c r="BM36" s="385"/>
      <c r="BN36" s="385"/>
      <c r="BO36" s="385"/>
      <c r="BP36" s="385"/>
      <c r="BQ36" s="385"/>
      <c r="BR36" s="385"/>
      <c r="BS36" s="385"/>
      <c r="BT36" s="385"/>
      <c r="BU36" s="385"/>
      <c r="BV36" s="213"/>
      <c r="BW36" s="386">
        <f t="shared" si="2"/>
        <v>12</v>
      </c>
      <c r="BX36" s="386"/>
      <c r="BY36" s="385" t="str">
        <f>IF('各会計、関係団体の財政状況及び健全化判断比率'!B70="","",'各会計、関係団体の財政状況及び健全化判断比率'!B70)</f>
        <v>人吉球磨広域行政組合（一般会計）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5</v>
      </c>
      <c r="V37" s="386"/>
      <c r="W37" s="385" t="str">
        <f>IF('各会計、関係団体の財政状況及び健全化判断比率'!B31="","",'各会計、関係団体の財政状況及び健全化判断比率'!B31)</f>
        <v>後期高齢者医療事業</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f t="shared" si="1"/>
        <v>9</v>
      </c>
      <c r="BF37" s="386"/>
      <c r="BG37" s="385" t="str">
        <f>IF('各会計、関係団体の財政状況及び健全化判断比率'!B35="","",'各会計、関係団体の財政状況及び健全化判断比率'!B35)</f>
        <v>林業集落排水事業特別会計</v>
      </c>
      <c r="BH37" s="385"/>
      <c r="BI37" s="385"/>
      <c r="BJ37" s="385"/>
      <c r="BK37" s="385"/>
      <c r="BL37" s="385"/>
      <c r="BM37" s="385"/>
      <c r="BN37" s="385"/>
      <c r="BO37" s="385"/>
      <c r="BP37" s="385"/>
      <c r="BQ37" s="385"/>
      <c r="BR37" s="385"/>
      <c r="BS37" s="385"/>
      <c r="BT37" s="385"/>
      <c r="BU37" s="385"/>
      <c r="BV37" s="213"/>
      <c r="BW37" s="386">
        <f t="shared" si="2"/>
        <v>13</v>
      </c>
      <c r="BX37" s="386"/>
      <c r="BY37" s="385" t="str">
        <f>IF('各会計、関係団体の財政状況及び健全化判断比率'!B71="","",'各会計、関係団体の財政状況及び健全化判断比率'!B71)</f>
        <v>人吉球磨広域行政組合（人吉球磨ふるさと市町村圏特別会計）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14</v>
      </c>
      <c r="BX38" s="386"/>
      <c r="BY38" s="385" t="str">
        <f>IF('各会計、関係団体の財政状況及び健全化判断比率'!B72="","",'各会計、関係団体の財政状況及び健全化判断比率'!B72)</f>
        <v>人吉球磨広域行政組合（特別養護老人ホーム特別会計）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15</v>
      </c>
      <c r="BX39" s="386"/>
      <c r="BY39" s="385" t="str">
        <f>IF('各会計、関係団体の財政状況及び健全化判断比率'!B73="","",'各会計、関係団体の財政状況及び健全化判断比率'!B73)</f>
        <v>熊本県後期高齢者医療広域連合（一般会計）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16</v>
      </c>
      <c r="BX40" s="386"/>
      <c r="BY40" s="385" t="str">
        <f>IF('各会計、関係団体の財政状況及び健全化判断比率'!B74="","",'各会計、関係団体の財政状況及び健全化判断比率'!B74)</f>
        <v>熊本県後期高齢者医療広域連合（後期高齢者医療特別会計）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17</v>
      </c>
      <c r="BX41" s="386"/>
      <c r="BY41" s="385" t="str">
        <f>IF('各会計、関係団体の財政状況及び健全化判断比率'!B75="","",'各会計、関係団体の財政状況及び健全化判断比率'!B75)</f>
        <v>熊本県市町村総合事務組合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206</v>
      </c>
    </row>
    <row r="50" spans="5:5">
      <c r="E50" s="187" t="s">
        <v>207</v>
      </c>
    </row>
    <row r="51" spans="5:5">
      <c r="E51" s="187" t="s">
        <v>208</v>
      </c>
    </row>
    <row r="52" spans="5:5">
      <c r="E52" s="187" t="s">
        <v>209</v>
      </c>
    </row>
    <row r="53" spans="5:5"/>
    <row r="54" spans="5:5"/>
    <row r="55" spans="5:5"/>
    <row r="56" spans="5:5"/>
    <row r="57" spans="5:5" hidden="1"/>
    <row r="58" spans="5:5" hidden="1"/>
    <row r="59" spans="5:5" hidden="1"/>
  </sheetData>
  <sheetProtection algorithmName="SHA-512" hashValue="M7AvsAnjc1LuNQqmBgvoychTlwhzbxUegb8AYZc899uO78kLHCyuSfuUuZ+SMkMaUYiNfg0PcpXNdPQOZZmsnw==" saltValue="STA3yoA8M/Ydxcpjowpuu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06" t="s">
        <v>561</v>
      </c>
      <c r="D34" s="1206"/>
      <c r="E34" s="1207"/>
      <c r="F34" s="32">
        <v>10.11</v>
      </c>
      <c r="G34" s="33">
        <v>11.39</v>
      </c>
      <c r="H34" s="33">
        <v>13.82</v>
      </c>
      <c r="I34" s="33">
        <v>20.46</v>
      </c>
      <c r="J34" s="34">
        <v>16.18</v>
      </c>
      <c r="K34" s="22"/>
      <c r="L34" s="22"/>
      <c r="M34" s="22"/>
      <c r="N34" s="22"/>
      <c r="O34" s="22"/>
      <c r="P34" s="22"/>
    </row>
    <row r="35" spans="1:16" ht="39" customHeight="1">
      <c r="A35" s="22"/>
      <c r="B35" s="35"/>
      <c r="C35" s="1200" t="s">
        <v>562</v>
      </c>
      <c r="D35" s="1201"/>
      <c r="E35" s="1202"/>
      <c r="F35" s="36">
        <v>3.05</v>
      </c>
      <c r="G35" s="37">
        <v>2.3199999999999998</v>
      </c>
      <c r="H35" s="37">
        <v>2.14</v>
      </c>
      <c r="I35" s="37">
        <v>2.77</v>
      </c>
      <c r="J35" s="38">
        <v>3.06</v>
      </c>
      <c r="K35" s="22"/>
      <c r="L35" s="22"/>
      <c r="M35" s="22"/>
      <c r="N35" s="22"/>
      <c r="O35" s="22"/>
      <c r="P35" s="22"/>
    </row>
    <row r="36" spans="1:16" ht="39" customHeight="1">
      <c r="A36" s="22"/>
      <c r="B36" s="35"/>
      <c r="C36" s="1200" t="s">
        <v>563</v>
      </c>
      <c r="D36" s="1201"/>
      <c r="E36" s="1202"/>
      <c r="F36" s="36">
        <v>1.53</v>
      </c>
      <c r="G36" s="37">
        <v>2.2200000000000002</v>
      </c>
      <c r="H36" s="37">
        <v>0.75</v>
      </c>
      <c r="I36" s="37">
        <v>1.1599999999999999</v>
      </c>
      <c r="J36" s="38">
        <v>1.35</v>
      </c>
      <c r="K36" s="22"/>
      <c r="L36" s="22"/>
      <c r="M36" s="22"/>
      <c r="N36" s="22"/>
      <c r="O36" s="22"/>
      <c r="P36" s="22"/>
    </row>
    <row r="37" spans="1:16" ht="39" customHeight="1">
      <c r="A37" s="22"/>
      <c r="B37" s="35"/>
      <c r="C37" s="1200" t="s">
        <v>564</v>
      </c>
      <c r="D37" s="1201"/>
      <c r="E37" s="1202"/>
      <c r="F37" s="36">
        <v>0.27</v>
      </c>
      <c r="G37" s="37">
        <v>0.32</v>
      </c>
      <c r="H37" s="37">
        <v>0.27</v>
      </c>
      <c r="I37" s="37">
        <v>0.28999999999999998</v>
      </c>
      <c r="J37" s="38">
        <v>0.35</v>
      </c>
      <c r="K37" s="22"/>
      <c r="L37" s="22"/>
      <c r="M37" s="22"/>
      <c r="N37" s="22"/>
      <c r="O37" s="22"/>
      <c r="P37" s="22"/>
    </row>
    <row r="38" spans="1:16" ht="39" customHeight="1">
      <c r="A38" s="22"/>
      <c r="B38" s="35"/>
      <c r="C38" s="1200" t="s">
        <v>565</v>
      </c>
      <c r="D38" s="1201"/>
      <c r="E38" s="1202"/>
      <c r="F38" s="36">
        <v>0.08</v>
      </c>
      <c r="G38" s="37">
        <v>0.09</v>
      </c>
      <c r="H38" s="37">
        <v>0.27</v>
      </c>
      <c r="I38" s="37">
        <v>0.11</v>
      </c>
      <c r="J38" s="38">
        <v>0.15</v>
      </c>
      <c r="K38" s="22"/>
      <c r="L38" s="22"/>
      <c r="M38" s="22"/>
      <c r="N38" s="22"/>
      <c r="O38" s="22"/>
      <c r="P38" s="22"/>
    </row>
    <row r="39" spans="1:16" ht="39" customHeight="1">
      <c r="A39" s="22"/>
      <c r="B39" s="35"/>
      <c r="C39" s="1200" t="s">
        <v>566</v>
      </c>
      <c r="D39" s="1201"/>
      <c r="E39" s="1202"/>
      <c r="F39" s="36">
        <v>0.05</v>
      </c>
      <c r="G39" s="37">
        <v>0.15</v>
      </c>
      <c r="H39" s="37">
        <v>0.16</v>
      </c>
      <c r="I39" s="37">
        <v>0.13</v>
      </c>
      <c r="J39" s="38">
        <v>0.14000000000000001</v>
      </c>
      <c r="K39" s="22"/>
      <c r="L39" s="22"/>
      <c r="M39" s="22"/>
      <c r="N39" s="22"/>
      <c r="O39" s="22"/>
      <c r="P39" s="22"/>
    </row>
    <row r="40" spans="1:16" ht="39" customHeight="1">
      <c r="A40" s="22"/>
      <c r="B40" s="35"/>
      <c r="C40" s="1200" t="s">
        <v>567</v>
      </c>
      <c r="D40" s="1201"/>
      <c r="E40" s="1202"/>
      <c r="F40" s="36">
        <v>0</v>
      </c>
      <c r="G40" s="37">
        <v>0.05</v>
      </c>
      <c r="H40" s="37">
        <v>0.06</v>
      </c>
      <c r="I40" s="37">
        <v>0.06</v>
      </c>
      <c r="J40" s="38">
        <v>7.0000000000000007E-2</v>
      </c>
      <c r="K40" s="22"/>
      <c r="L40" s="22"/>
      <c r="M40" s="22"/>
      <c r="N40" s="22"/>
      <c r="O40" s="22"/>
      <c r="P40" s="22"/>
    </row>
    <row r="41" spans="1:16" ht="39" customHeight="1">
      <c r="A41" s="22"/>
      <c r="B41" s="35"/>
      <c r="C41" s="1200" t="s">
        <v>568</v>
      </c>
      <c r="D41" s="1201"/>
      <c r="E41" s="1202"/>
      <c r="F41" s="36">
        <v>0.05</v>
      </c>
      <c r="G41" s="37">
        <v>0.06</v>
      </c>
      <c r="H41" s="37">
        <v>0.05</v>
      </c>
      <c r="I41" s="37">
        <v>0.05</v>
      </c>
      <c r="J41" s="38">
        <v>0.06</v>
      </c>
      <c r="K41" s="22"/>
      <c r="L41" s="22"/>
      <c r="M41" s="22"/>
      <c r="N41" s="22"/>
      <c r="O41" s="22"/>
      <c r="P41" s="22"/>
    </row>
    <row r="42" spans="1:16" ht="39" customHeight="1">
      <c r="A42" s="22"/>
      <c r="B42" s="39"/>
      <c r="C42" s="1200" t="s">
        <v>569</v>
      </c>
      <c r="D42" s="1201"/>
      <c r="E42" s="1202"/>
      <c r="F42" s="36" t="s">
        <v>512</v>
      </c>
      <c r="G42" s="37" t="s">
        <v>512</v>
      </c>
      <c r="H42" s="37" t="s">
        <v>512</v>
      </c>
      <c r="I42" s="37" t="s">
        <v>512</v>
      </c>
      <c r="J42" s="38" t="s">
        <v>512</v>
      </c>
      <c r="K42" s="22"/>
      <c r="L42" s="22"/>
      <c r="M42" s="22"/>
      <c r="N42" s="22"/>
      <c r="O42" s="22"/>
      <c r="P42" s="22"/>
    </row>
    <row r="43" spans="1:16" ht="39" customHeight="1" thickBot="1">
      <c r="A43" s="22"/>
      <c r="B43" s="40"/>
      <c r="C43" s="1203" t="s">
        <v>570</v>
      </c>
      <c r="D43" s="1204"/>
      <c r="E43" s="1205"/>
      <c r="F43" s="41" t="s">
        <v>512</v>
      </c>
      <c r="G43" s="42">
        <v>0</v>
      </c>
      <c r="H43" s="42">
        <v>0</v>
      </c>
      <c r="I43" s="42">
        <v>0.01</v>
      </c>
      <c r="J43" s="43">
        <v>0.02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TlhseL31kpbi3XxWEiYcs89kXj4P4JnvFN6vW+8PDeEaQwjlyP1YNMs9S/OAGL5JOqGyrG1QPQ0Yi1XbtPqOw==" saltValue="B2b2fogaQbxCAsYNOl3M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26" t="s">
        <v>10</v>
      </c>
      <c r="C45" s="1227"/>
      <c r="D45" s="58"/>
      <c r="E45" s="1232" t="s">
        <v>11</v>
      </c>
      <c r="F45" s="1232"/>
      <c r="G45" s="1232"/>
      <c r="H45" s="1232"/>
      <c r="I45" s="1232"/>
      <c r="J45" s="1233"/>
      <c r="K45" s="59">
        <v>353</v>
      </c>
      <c r="L45" s="60">
        <v>319</v>
      </c>
      <c r="M45" s="60">
        <v>303</v>
      </c>
      <c r="N45" s="60">
        <v>277</v>
      </c>
      <c r="O45" s="61">
        <v>274</v>
      </c>
      <c r="P45" s="48"/>
      <c r="Q45" s="48"/>
      <c r="R45" s="48"/>
      <c r="S45" s="48"/>
      <c r="T45" s="48"/>
      <c r="U45" s="48"/>
    </row>
    <row r="46" spans="1:21" ht="30.75" customHeight="1">
      <c r="A46" s="48"/>
      <c r="B46" s="1228"/>
      <c r="C46" s="1229"/>
      <c r="D46" s="62"/>
      <c r="E46" s="1210" t="s">
        <v>12</v>
      </c>
      <c r="F46" s="1210"/>
      <c r="G46" s="1210"/>
      <c r="H46" s="1210"/>
      <c r="I46" s="1210"/>
      <c r="J46" s="1211"/>
      <c r="K46" s="63" t="s">
        <v>512</v>
      </c>
      <c r="L46" s="64" t="s">
        <v>512</v>
      </c>
      <c r="M46" s="64" t="s">
        <v>512</v>
      </c>
      <c r="N46" s="64" t="s">
        <v>512</v>
      </c>
      <c r="O46" s="65" t="s">
        <v>512</v>
      </c>
      <c r="P46" s="48"/>
      <c r="Q46" s="48"/>
      <c r="R46" s="48"/>
      <c r="S46" s="48"/>
      <c r="T46" s="48"/>
      <c r="U46" s="48"/>
    </row>
    <row r="47" spans="1:21" ht="30.75" customHeight="1">
      <c r="A47" s="48"/>
      <c r="B47" s="1228"/>
      <c r="C47" s="1229"/>
      <c r="D47" s="62"/>
      <c r="E47" s="1210" t="s">
        <v>13</v>
      </c>
      <c r="F47" s="1210"/>
      <c r="G47" s="1210"/>
      <c r="H47" s="1210"/>
      <c r="I47" s="1210"/>
      <c r="J47" s="1211"/>
      <c r="K47" s="63" t="s">
        <v>512</v>
      </c>
      <c r="L47" s="64" t="s">
        <v>512</v>
      </c>
      <c r="M47" s="64" t="s">
        <v>512</v>
      </c>
      <c r="N47" s="64" t="s">
        <v>512</v>
      </c>
      <c r="O47" s="65" t="s">
        <v>512</v>
      </c>
      <c r="P47" s="48"/>
      <c r="Q47" s="48"/>
      <c r="R47" s="48"/>
      <c r="S47" s="48"/>
      <c r="T47" s="48"/>
      <c r="U47" s="48"/>
    </row>
    <row r="48" spans="1:21" ht="30.75" customHeight="1">
      <c r="A48" s="48"/>
      <c r="B48" s="1228"/>
      <c r="C48" s="1229"/>
      <c r="D48" s="62"/>
      <c r="E48" s="1210" t="s">
        <v>14</v>
      </c>
      <c r="F48" s="1210"/>
      <c r="G48" s="1210"/>
      <c r="H48" s="1210"/>
      <c r="I48" s="1210"/>
      <c r="J48" s="1211"/>
      <c r="K48" s="63">
        <v>75</v>
      </c>
      <c r="L48" s="64">
        <v>67</v>
      </c>
      <c r="M48" s="64">
        <v>63</v>
      </c>
      <c r="N48" s="64">
        <v>61</v>
      </c>
      <c r="O48" s="65">
        <v>61</v>
      </c>
      <c r="P48" s="48"/>
      <c r="Q48" s="48"/>
      <c r="R48" s="48"/>
      <c r="S48" s="48"/>
      <c r="T48" s="48"/>
      <c r="U48" s="48"/>
    </row>
    <row r="49" spans="1:21" ht="30.75" customHeight="1">
      <c r="A49" s="48"/>
      <c r="B49" s="1228"/>
      <c r="C49" s="1229"/>
      <c r="D49" s="62"/>
      <c r="E49" s="1210" t="s">
        <v>15</v>
      </c>
      <c r="F49" s="1210"/>
      <c r="G49" s="1210"/>
      <c r="H49" s="1210"/>
      <c r="I49" s="1210"/>
      <c r="J49" s="1211"/>
      <c r="K49" s="63">
        <v>17</v>
      </c>
      <c r="L49" s="64">
        <v>16</v>
      </c>
      <c r="M49" s="64">
        <v>14</v>
      </c>
      <c r="N49" s="64">
        <v>15</v>
      </c>
      <c r="O49" s="65">
        <v>17</v>
      </c>
      <c r="P49" s="48"/>
      <c r="Q49" s="48"/>
      <c r="R49" s="48"/>
      <c r="S49" s="48"/>
      <c r="T49" s="48"/>
      <c r="U49" s="48"/>
    </row>
    <row r="50" spans="1:21" ht="30.75" customHeight="1">
      <c r="A50" s="48"/>
      <c r="B50" s="1228"/>
      <c r="C50" s="1229"/>
      <c r="D50" s="62"/>
      <c r="E50" s="1210" t="s">
        <v>16</v>
      </c>
      <c r="F50" s="1210"/>
      <c r="G50" s="1210"/>
      <c r="H50" s="1210"/>
      <c r="I50" s="1210"/>
      <c r="J50" s="1211"/>
      <c r="K50" s="63" t="s">
        <v>512</v>
      </c>
      <c r="L50" s="64" t="s">
        <v>512</v>
      </c>
      <c r="M50" s="64" t="s">
        <v>512</v>
      </c>
      <c r="N50" s="64" t="s">
        <v>512</v>
      </c>
      <c r="O50" s="65" t="s">
        <v>512</v>
      </c>
      <c r="P50" s="48"/>
      <c r="Q50" s="48"/>
      <c r="R50" s="48"/>
      <c r="S50" s="48"/>
      <c r="T50" s="48"/>
      <c r="U50" s="48"/>
    </row>
    <row r="51" spans="1:21" ht="30.75" customHeight="1">
      <c r="A51" s="48"/>
      <c r="B51" s="1230"/>
      <c r="C51" s="1231"/>
      <c r="D51" s="66"/>
      <c r="E51" s="1210" t="s">
        <v>17</v>
      </c>
      <c r="F51" s="1210"/>
      <c r="G51" s="1210"/>
      <c r="H51" s="1210"/>
      <c r="I51" s="1210"/>
      <c r="J51" s="1211"/>
      <c r="K51" s="63" t="s">
        <v>512</v>
      </c>
      <c r="L51" s="64" t="s">
        <v>512</v>
      </c>
      <c r="M51" s="64" t="s">
        <v>512</v>
      </c>
      <c r="N51" s="64" t="s">
        <v>512</v>
      </c>
      <c r="O51" s="65" t="s">
        <v>512</v>
      </c>
      <c r="P51" s="48"/>
      <c r="Q51" s="48"/>
      <c r="R51" s="48"/>
      <c r="S51" s="48"/>
      <c r="T51" s="48"/>
      <c r="U51" s="48"/>
    </row>
    <row r="52" spans="1:21" ht="30.75" customHeight="1">
      <c r="A52" s="48"/>
      <c r="B52" s="1208" t="s">
        <v>18</v>
      </c>
      <c r="C52" s="1209"/>
      <c r="D52" s="66"/>
      <c r="E52" s="1210" t="s">
        <v>19</v>
      </c>
      <c r="F52" s="1210"/>
      <c r="G52" s="1210"/>
      <c r="H52" s="1210"/>
      <c r="I52" s="1210"/>
      <c r="J52" s="1211"/>
      <c r="K52" s="63">
        <v>308</v>
      </c>
      <c r="L52" s="64">
        <v>284</v>
      </c>
      <c r="M52" s="64">
        <v>272</v>
      </c>
      <c r="N52" s="64">
        <v>263</v>
      </c>
      <c r="O52" s="65">
        <v>264</v>
      </c>
      <c r="P52" s="48"/>
      <c r="Q52" s="48"/>
      <c r="R52" s="48"/>
      <c r="S52" s="48"/>
      <c r="T52" s="48"/>
      <c r="U52" s="48"/>
    </row>
    <row r="53" spans="1:21" ht="30.75" customHeight="1" thickBot="1">
      <c r="A53" s="48"/>
      <c r="B53" s="1212" t="s">
        <v>20</v>
      </c>
      <c r="C53" s="1213"/>
      <c r="D53" s="67"/>
      <c r="E53" s="1214" t="s">
        <v>21</v>
      </c>
      <c r="F53" s="1214"/>
      <c r="G53" s="1214"/>
      <c r="H53" s="1214"/>
      <c r="I53" s="1214"/>
      <c r="J53" s="1215"/>
      <c r="K53" s="68">
        <v>137</v>
      </c>
      <c r="L53" s="69">
        <v>118</v>
      </c>
      <c r="M53" s="69">
        <v>108</v>
      </c>
      <c r="N53" s="69">
        <v>90</v>
      </c>
      <c r="O53" s="70">
        <v>88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c r="B57" s="1216" t="s">
        <v>24</v>
      </c>
      <c r="C57" s="1217"/>
      <c r="D57" s="1220" t="s">
        <v>25</v>
      </c>
      <c r="E57" s="1221"/>
      <c r="F57" s="1221"/>
      <c r="G57" s="1221"/>
      <c r="H57" s="1221"/>
      <c r="I57" s="1221"/>
      <c r="J57" s="1222"/>
      <c r="K57" s="82" t="s">
        <v>595</v>
      </c>
      <c r="L57" s="83" t="s">
        <v>595</v>
      </c>
      <c r="M57" s="83" t="s">
        <v>595</v>
      </c>
      <c r="N57" s="83" t="s">
        <v>595</v>
      </c>
      <c r="O57" s="84" t="s">
        <v>595</v>
      </c>
    </row>
    <row r="58" spans="1:21" ht="31.5" customHeight="1" thickBot="1">
      <c r="B58" s="1218"/>
      <c r="C58" s="1219"/>
      <c r="D58" s="1223" t="s">
        <v>26</v>
      </c>
      <c r="E58" s="1224"/>
      <c r="F58" s="1224"/>
      <c r="G58" s="1224"/>
      <c r="H58" s="1224"/>
      <c r="I58" s="1224"/>
      <c r="J58" s="1225"/>
      <c r="K58" s="85" t="s">
        <v>595</v>
      </c>
      <c r="L58" s="86" t="s">
        <v>595</v>
      </c>
      <c r="M58" s="86" t="s">
        <v>595</v>
      </c>
      <c r="N58" s="86" t="s">
        <v>595</v>
      </c>
      <c r="O58" s="87" t="s">
        <v>595</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fOPhsbh09qjdd/J8xYRU4Z6b1fYRbNmwnHYIUtUxuH1pwhTV1V29PpR0StFuDKI4AtVy9RVFv3DN+tZSVnqrA==" saltValue="m8EBXq8UBvnI7PgYRNvik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554</v>
      </c>
      <c r="J40" s="99" t="s">
        <v>555</v>
      </c>
      <c r="K40" s="99" t="s">
        <v>556</v>
      </c>
      <c r="L40" s="99" t="s">
        <v>557</v>
      </c>
      <c r="M40" s="100" t="s">
        <v>558</v>
      </c>
    </row>
    <row r="41" spans="2:13" ht="27.75" customHeight="1">
      <c r="B41" s="1246" t="s">
        <v>29</v>
      </c>
      <c r="C41" s="1247"/>
      <c r="D41" s="101"/>
      <c r="E41" s="1248" t="s">
        <v>30</v>
      </c>
      <c r="F41" s="1248"/>
      <c r="G41" s="1248"/>
      <c r="H41" s="1249"/>
      <c r="I41" s="102">
        <v>2505</v>
      </c>
      <c r="J41" s="103">
        <v>2452</v>
      </c>
      <c r="K41" s="103">
        <v>2993</v>
      </c>
      <c r="L41" s="103">
        <v>3628</v>
      </c>
      <c r="M41" s="104">
        <v>3746</v>
      </c>
    </row>
    <row r="42" spans="2:13" ht="27.75" customHeight="1">
      <c r="B42" s="1236"/>
      <c r="C42" s="1237"/>
      <c r="D42" s="105"/>
      <c r="E42" s="1240" t="s">
        <v>31</v>
      </c>
      <c r="F42" s="1240"/>
      <c r="G42" s="1240"/>
      <c r="H42" s="1241"/>
      <c r="I42" s="106" t="s">
        <v>512</v>
      </c>
      <c r="J42" s="107" t="s">
        <v>512</v>
      </c>
      <c r="K42" s="107" t="s">
        <v>512</v>
      </c>
      <c r="L42" s="107" t="s">
        <v>512</v>
      </c>
      <c r="M42" s="108" t="s">
        <v>512</v>
      </c>
    </row>
    <row r="43" spans="2:13" ht="27.75" customHeight="1">
      <c r="B43" s="1236"/>
      <c r="C43" s="1237"/>
      <c r="D43" s="105"/>
      <c r="E43" s="1240" t="s">
        <v>32</v>
      </c>
      <c r="F43" s="1240"/>
      <c r="G43" s="1240"/>
      <c r="H43" s="1241"/>
      <c r="I43" s="106">
        <v>736</v>
      </c>
      <c r="J43" s="107">
        <v>680</v>
      </c>
      <c r="K43" s="107">
        <v>625</v>
      </c>
      <c r="L43" s="107">
        <v>561</v>
      </c>
      <c r="M43" s="108">
        <v>496</v>
      </c>
    </row>
    <row r="44" spans="2:13" ht="27.75" customHeight="1">
      <c r="B44" s="1236"/>
      <c r="C44" s="1237"/>
      <c r="D44" s="105"/>
      <c r="E44" s="1240" t="s">
        <v>33</v>
      </c>
      <c r="F44" s="1240"/>
      <c r="G44" s="1240"/>
      <c r="H44" s="1241"/>
      <c r="I44" s="106">
        <v>58</v>
      </c>
      <c r="J44" s="107">
        <v>85</v>
      </c>
      <c r="K44" s="107">
        <v>86</v>
      </c>
      <c r="L44" s="107">
        <v>78</v>
      </c>
      <c r="M44" s="108">
        <v>94</v>
      </c>
    </row>
    <row r="45" spans="2:13" ht="27.75" customHeight="1">
      <c r="B45" s="1236"/>
      <c r="C45" s="1237"/>
      <c r="D45" s="105"/>
      <c r="E45" s="1240" t="s">
        <v>34</v>
      </c>
      <c r="F45" s="1240"/>
      <c r="G45" s="1240"/>
      <c r="H45" s="1241"/>
      <c r="I45" s="106">
        <v>338</v>
      </c>
      <c r="J45" s="107">
        <v>354</v>
      </c>
      <c r="K45" s="107">
        <v>445</v>
      </c>
      <c r="L45" s="107">
        <v>415</v>
      </c>
      <c r="M45" s="108">
        <v>380</v>
      </c>
    </row>
    <row r="46" spans="2:13" ht="27.75" customHeight="1">
      <c r="B46" s="1236"/>
      <c r="C46" s="1237"/>
      <c r="D46" s="109"/>
      <c r="E46" s="1240" t="s">
        <v>35</v>
      </c>
      <c r="F46" s="1240"/>
      <c r="G46" s="1240"/>
      <c r="H46" s="1241"/>
      <c r="I46" s="106" t="s">
        <v>512</v>
      </c>
      <c r="J46" s="107" t="s">
        <v>512</v>
      </c>
      <c r="K46" s="107" t="s">
        <v>512</v>
      </c>
      <c r="L46" s="107" t="s">
        <v>512</v>
      </c>
      <c r="M46" s="108" t="s">
        <v>512</v>
      </c>
    </row>
    <row r="47" spans="2:13" ht="27.75" customHeight="1">
      <c r="B47" s="1236"/>
      <c r="C47" s="1237"/>
      <c r="D47" s="110"/>
      <c r="E47" s="1250" t="s">
        <v>36</v>
      </c>
      <c r="F47" s="1251"/>
      <c r="G47" s="1251"/>
      <c r="H47" s="1252"/>
      <c r="I47" s="106" t="s">
        <v>512</v>
      </c>
      <c r="J47" s="107" t="s">
        <v>512</v>
      </c>
      <c r="K47" s="107" t="s">
        <v>512</v>
      </c>
      <c r="L47" s="107" t="s">
        <v>512</v>
      </c>
      <c r="M47" s="108" t="s">
        <v>512</v>
      </c>
    </row>
    <row r="48" spans="2:13" ht="27.75" customHeight="1">
      <c r="B48" s="1236"/>
      <c r="C48" s="1237"/>
      <c r="D48" s="105"/>
      <c r="E48" s="1240" t="s">
        <v>37</v>
      </c>
      <c r="F48" s="1240"/>
      <c r="G48" s="1240"/>
      <c r="H48" s="1241"/>
      <c r="I48" s="106" t="s">
        <v>512</v>
      </c>
      <c r="J48" s="107" t="s">
        <v>512</v>
      </c>
      <c r="K48" s="107" t="s">
        <v>512</v>
      </c>
      <c r="L48" s="107" t="s">
        <v>512</v>
      </c>
      <c r="M48" s="108" t="s">
        <v>512</v>
      </c>
    </row>
    <row r="49" spans="2:13" ht="27.75" customHeight="1">
      <c r="B49" s="1238"/>
      <c r="C49" s="1239"/>
      <c r="D49" s="105"/>
      <c r="E49" s="1240" t="s">
        <v>38</v>
      </c>
      <c r="F49" s="1240"/>
      <c r="G49" s="1240"/>
      <c r="H49" s="1241"/>
      <c r="I49" s="106" t="s">
        <v>512</v>
      </c>
      <c r="J49" s="107" t="s">
        <v>512</v>
      </c>
      <c r="K49" s="107" t="s">
        <v>512</v>
      </c>
      <c r="L49" s="107" t="s">
        <v>512</v>
      </c>
      <c r="M49" s="108" t="s">
        <v>512</v>
      </c>
    </row>
    <row r="50" spans="2:13" ht="27.75" customHeight="1">
      <c r="B50" s="1234" t="s">
        <v>39</v>
      </c>
      <c r="C50" s="1235"/>
      <c r="D50" s="111"/>
      <c r="E50" s="1240" t="s">
        <v>40</v>
      </c>
      <c r="F50" s="1240"/>
      <c r="G50" s="1240"/>
      <c r="H50" s="1241"/>
      <c r="I50" s="106">
        <v>3247</v>
      </c>
      <c r="J50" s="107">
        <v>3471</v>
      </c>
      <c r="K50" s="107">
        <v>3542</v>
      </c>
      <c r="L50" s="107">
        <v>3502</v>
      </c>
      <c r="M50" s="108">
        <v>3446</v>
      </c>
    </row>
    <row r="51" spans="2:13" ht="27.75" customHeight="1">
      <c r="B51" s="1236"/>
      <c r="C51" s="1237"/>
      <c r="D51" s="105"/>
      <c r="E51" s="1240" t="s">
        <v>41</v>
      </c>
      <c r="F51" s="1240"/>
      <c r="G51" s="1240"/>
      <c r="H51" s="1241"/>
      <c r="I51" s="106">
        <v>5</v>
      </c>
      <c r="J51" s="107">
        <v>2</v>
      </c>
      <c r="K51" s="107" t="s">
        <v>512</v>
      </c>
      <c r="L51" s="107" t="s">
        <v>512</v>
      </c>
      <c r="M51" s="108" t="s">
        <v>512</v>
      </c>
    </row>
    <row r="52" spans="2:13" ht="27.75" customHeight="1">
      <c r="B52" s="1238"/>
      <c r="C52" s="1239"/>
      <c r="D52" s="105"/>
      <c r="E52" s="1240" t="s">
        <v>42</v>
      </c>
      <c r="F52" s="1240"/>
      <c r="G52" s="1240"/>
      <c r="H52" s="1241"/>
      <c r="I52" s="106">
        <v>2372</v>
      </c>
      <c r="J52" s="107">
        <v>2312</v>
      </c>
      <c r="K52" s="107">
        <v>3587</v>
      </c>
      <c r="L52" s="107">
        <v>3050</v>
      </c>
      <c r="M52" s="108">
        <v>3186</v>
      </c>
    </row>
    <row r="53" spans="2:13" ht="27.75" customHeight="1" thickBot="1">
      <c r="B53" s="1242" t="s">
        <v>43</v>
      </c>
      <c r="C53" s="1243"/>
      <c r="D53" s="112"/>
      <c r="E53" s="1244" t="s">
        <v>44</v>
      </c>
      <c r="F53" s="1244"/>
      <c r="G53" s="1244"/>
      <c r="H53" s="1245"/>
      <c r="I53" s="113">
        <v>-1987</v>
      </c>
      <c r="J53" s="114">
        <v>-2212</v>
      </c>
      <c r="K53" s="114">
        <v>-2980</v>
      </c>
      <c r="L53" s="114">
        <v>-1871</v>
      </c>
      <c r="M53" s="115">
        <v>-1916</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Aeh5lsI3H2EfkZc2yit3ka4yTA3YziQLbHwIEzi0N+JkRiObIHoapce//z2H+xB94oXi3m77+o47vOZriQJhQ==" saltValue="RhGlkNPhosIAE3zs30cHC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556</v>
      </c>
      <c r="G54" s="124" t="s">
        <v>557</v>
      </c>
      <c r="H54" s="125" t="s">
        <v>558</v>
      </c>
    </row>
    <row r="55" spans="2:8" ht="52.5" customHeight="1">
      <c r="B55" s="126"/>
      <c r="C55" s="1261" t="s">
        <v>47</v>
      </c>
      <c r="D55" s="1261"/>
      <c r="E55" s="1262"/>
      <c r="F55" s="127">
        <v>1329</v>
      </c>
      <c r="G55" s="127">
        <v>814</v>
      </c>
      <c r="H55" s="128">
        <v>819</v>
      </c>
    </row>
    <row r="56" spans="2:8" ht="52.5" customHeight="1">
      <c r="B56" s="129"/>
      <c r="C56" s="1263" t="s">
        <v>48</v>
      </c>
      <c r="D56" s="1263"/>
      <c r="E56" s="1264"/>
      <c r="F56" s="130">
        <v>809</v>
      </c>
      <c r="G56" s="130">
        <v>814</v>
      </c>
      <c r="H56" s="131">
        <v>669</v>
      </c>
    </row>
    <row r="57" spans="2:8" ht="53.25" customHeight="1">
      <c r="B57" s="129"/>
      <c r="C57" s="1265" t="s">
        <v>49</v>
      </c>
      <c r="D57" s="1265"/>
      <c r="E57" s="1266"/>
      <c r="F57" s="132">
        <v>1195</v>
      </c>
      <c r="G57" s="132">
        <v>1675</v>
      </c>
      <c r="H57" s="133">
        <v>1760</v>
      </c>
    </row>
    <row r="58" spans="2:8" ht="45.75" customHeight="1">
      <c r="B58" s="134"/>
      <c r="C58" s="1253" t="s">
        <v>590</v>
      </c>
      <c r="D58" s="1254"/>
      <c r="E58" s="1255"/>
      <c r="F58" s="135">
        <v>575</v>
      </c>
      <c r="G58" s="135">
        <v>970</v>
      </c>
      <c r="H58" s="136">
        <v>1001</v>
      </c>
    </row>
    <row r="59" spans="2:8" ht="45.75" customHeight="1">
      <c r="B59" s="134"/>
      <c r="C59" s="1253" t="s">
        <v>591</v>
      </c>
      <c r="D59" s="1254"/>
      <c r="E59" s="1255"/>
      <c r="F59" s="135">
        <v>187</v>
      </c>
      <c r="G59" s="135">
        <v>238</v>
      </c>
      <c r="H59" s="136">
        <v>290</v>
      </c>
    </row>
    <row r="60" spans="2:8" ht="45.75" customHeight="1">
      <c r="B60" s="134"/>
      <c r="C60" s="1253" t="s">
        <v>592</v>
      </c>
      <c r="D60" s="1254"/>
      <c r="E60" s="1255"/>
      <c r="F60" s="135">
        <v>172</v>
      </c>
      <c r="G60" s="135">
        <v>216</v>
      </c>
      <c r="H60" s="136">
        <v>228</v>
      </c>
    </row>
    <row r="61" spans="2:8" ht="45.75" customHeight="1">
      <c r="B61" s="134"/>
      <c r="C61" s="1253" t="s">
        <v>593</v>
      </c>
      <c r="D61" s="1254"/>
      <c r="E61" s="1255"/>
      <c r="F61" s="135">
        <v>126</v>
      </c>
      <c r="G61" s="135">
        <v>101</v>
      </c>
      <c r="H61" s="136">
        <v>92</v>
      </c>
    </row>
    <row r="62" spans="2:8" ht="45.75" customHeight="1" thickBot="1">
      <c r="B62" s="137"/>
      <c r="C62" s="1256" t="s">
        <v>594</v>
      </c>
      <c r="D62" s="1257"/>
      <c r="E62" s="1258"/>
      <c r="F62" s="138">
        <v>17</v>
      </c>
      <c r="G62" s="138">
        <v>16</v>
      </c>
      <c r="H62" s="139">
        <v>16</v>
      </c>
    </row>
    <row r="63" spans="2:8" ht="52.5" customHeight="1" thickBot="1">
      <c r="B63" s="140"/>
      <c r="C63" s="1259" t="s">
        <v>50</v>
      </c>
      <c r="D63" s="1259"/>
      <c r="E63" s="1260"/>
      <c r="F63" s="141">
        <v>3333</v>
      </c>
      <c r="G63" s="141">
        <v>3303</v>
      </c>
      <c r="H63" s="142">
        <v>3247</v>
      </c>
    </row>
    <row r="64" spans="2:8" ht="15" customHeight="1"/>
    <row r="65" ht="0" hidden="1" customHeight="1"/>
    <row r="66" ht="0" hidden="1" customHeight="1"/>
  </sheetData>
  <sheetProtection algorithmName="SHA-512" hashValue="EnRLD5OydrZZdsjrWiihVhyIU285srtj+x+FNdWhKqRyeWTWbNXK+dMy8/FfWEYx/ERQbh4TDPOdhEJlQ0bMWw==" saltValue="/uH2xKhKD1/WUk2p8OSM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551</v>
      </c>
      <c r="G2" s="156"/>
      <c r="H2" s="157"/>
    </row>
    <row r="3" spans="1:8">
      <c r="A3" s="153" t="s">
        <v>544</v>
      </c>
      <c r="B3" s="158"/>
      <c r="C3" s="159"/>
      <c r="D3" s="160">
        <v>267366</v>
      </c>
      <c r="E3" s="161"/>
      <c r="F3" s="162">
        <v>333013</v>
      </c>
      <c r="G3" s="163"/>
      <c r="H3" s="164"/>
    </row>
    <row r="4" spans="1:8">
      <c r="A4" s="165"/>
      <c r="B4" s="166"/>
      <c r="C4" s="167"/>
      <c r="D4" s="168">
        <v>148877</v>
      </c>
      <c r="E4" s="169"/>
      <c r="F4" s="170">
        <v>126732</v>
      </c>
      <c r="G4" s="171"/>
      <c r="H4" s="172"/>
    </row>
    <row r="5" spans="1:8">
      <c r="A5" s="153" t="s">
        <v>546</v>
      </c>
      <c r="B5" s="158"/>
      <c r="C5" s="159"/>
      <c r="D5" s="160">
        <v>213373</v>
      </c>
      <c r="E5" s="161"/>
      <c r="F5" s="162">
        <v>280458</v>
      </c>
      <c r="G5" s="163"/>
      <c r="H5" s="164"/>
    </row>
    <row r="6" spans="1:8">
      <c r="A6" s="165"/>
      <c r="B6" s="166"/>
      <c r="C6" s="167"/>
      <c r="D6" s="168">
        <v>130415</v>
      </c>
      <c r="E6" s="169"/>
      <c r="F6" s="170">
        <v>127286</v>
      </c>
      <c r="G6" s="171"/>
      <c r="H6" s="172"/>
    </row>
    <row r="7" spans="1:8">
      <c r="A7" s="153" t="s">
        <v>547</v>
      </c>
      <c r="B7" s="158"/>
      <c r="C7" s="159"/>
      <c r="D7" s="160">
        <v>423669</v>
      </c>
      <c r="E7" s="161"/>
      <c r="F7" s="162">
        <v>291945</v>
      </c>
      <c r="G7" s="163"/>
      <c r="H7" s="164"/>
    </row>
    <row r="8" spans="1:8">
      <c r="A8" s="165"/>
      <c r="B8" s="166"/>
      <c r="C8" s="167"/>
      <c r="D8" s="168">
        <v>345879</v>
      </c>
      <c r="E8" s="169"/>
      <c r="F8" s="170">
        <v>127651</v>
      </c>
      <c r="G8" s="171"/>
      <c r="H8" s="172"/>
    </row>
    <row r="9" spans="1:8">
      <c r="A9" s="153" t="s">
        <v>548</v>
      </c>
      <c r="B9" s="158"/>
      <c r="C9" s="159"/>
      <c r="D9" s="160">
        <v>479090</v>
      </c>
      <c r="E9" s="161"/>
      <c r="F9" s="162">
        <v>291173</v>
      </c>
      <c r="G9" s="163"/>
      <c r="H9" s="164"/>
    </row>
    <row r="10" spans="1:8">
      <c r="A10" s="165"/>
      <c r="B10" s="166"/>
      <c r="C10" s="167"/>
      <c r="D10" s="168">
        <v>364806</v>
      </c>
      <c r="E10" s="169"/>
      <c r="F10" s="170">
        <v>119071</v>
      </c>
      <c r="G10" s="171"/>
      <c r="H10" s="172"/>
    </row>
    <row r="11" spans="1:8">
      <c r="A11" s="153" t="s">
        <v>549</v>
      </c>
      <c r="B11" s="158"/>
      <c r="C11" s="159"/>
      <c r="D11" s="160">
        <v>301857</v>
      </c>
      <c r="E11" s="161"/>
      <c r="F11" s="162">
        <v>271581</v>
      </c>
      <c r="G11" s="163"/>
      <c r="H11" s="164"/>
    </row>
    <row r="12" spans="1:8">
      <c r="A12" s="165"/>
      <c r="B12" s="166"/>
      <c r="C12" s="173"/>
      <c r="D12" s="168">
        <v>138840</v>
      </c>
      <c r="E12" s="169"/>
      <c r="F12" s="170">
        <v>117844</v>
      </c>
      <c r="G12" s="171"/>
      <c r="H12" s="172"/>
    </row>
    <row r="13" spans="1:8">
      <c r="A13" s="153"/>
      <c r="B13" s="158"/>
      <c r="C13" s="174"/>
      <c r="D13" s="175">
        <v>337071</v>
      </c>
      <c r="E13" s="176"/>
      <c r="F13" s="177">
        <v>293634</v>
      </c>
      <c r="G13" s="178"/>
      <c r="H13" s="164"/>
    </row>
    <row r="14" spans="1:8">
      <c r="A14" s="165"/>
      <c r="B14" s="166"/>
      <c r="C14" s="167"/>
      <c r="D14" s="168">
        <v>225763</v>
      </c>
      <c r="E14" s="169"/>
      <c r="F14" s="170">
        <v>123717</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10.11</v>
      </c>
      <c r="C19" s="179">
        <f>ROUND(VALUE(SUBSTITUTE(実質収支比率等に係る経年分析!G$48,"▲","-")),2)</f>
        <v>11.4</v>
      </c>
      <c r="D19" s="179">
        <f>ROUND(VALUE(SUBSTITUTE(実質収支比率等に係る経年分析!H$48,"▲","-")),2)</f>
        <v>13.82</v>
      </c>
      <c r="E19" s="179">
        <f>ROUND(VALUE(SUBSTITUTE(実質収支比率等に係る経年分析!I$48,"▲","-")),2)</f>
        <v>20.46</v>
      </c>
      <c r="F19" s="179">
        <f>ROUND(VALUE(SUBSTITUTE(実質収支比率等に係る経年分析!J$48,"▲","-")),2)</f>
        <v>16.18</v>
      </c>
    </row>
    <row r="20" spans="1:11">
      <c r="A20" s="179" t="s">
        <v>54</v>
      </c>
      <c r="B20" s="179">
        <f>ROUND(VALUE(SUBSTITUTE(実質収支比率等に係る経年分析!F$47,"▲","-")),2)</f>
        <v>73.33</v>
      </c>
      <c r="C20" s="179">
        <f>ROUND(VALUE(SUBSTITUTE(実質収支比率等に係る経年分析!G$47,"▲","-")),2)</f>
        <v>71.739999999999995</v>
      </c>
      <c r="D20" s="179">
        <f>ROUND(VALUE(SUBSTITUTE(実質収支比率等に係る経年分析!H$47,"▲","-")),2)</f>
        <v>73.540000000000006</v>
      </c>
      <c r="E20" s="179">
        <f>ROUND(VALUE(SUBSTITUTE(実質収支比率等に係る経年分析!I$47,"▲","-")),2)</f>
        <v>47.05</v>
      </c>
      <c r="F20" s="179">
        <f>ROUND(VALUE(SUBSTITUTE(実質収支比率等に係る経年分析!J$47,"▲","-")),2)</f>
        <v>48.33</v>
      </c>
    </row>
    <row r="21" spans="1:11">
      <c r="A21" s="179" t="s">
        <v>55</v>
      </c>
      <c r="B21" s="179">
        <f>IF(ISNUMBER(VALUE(SUBSTITUTE(実質収支比率等に係る経年分析!F$49,"▲","-"))),ROUND(VALUE(SUBSTITUTE(実質収支比率等に係る経年分析!F$49,"▲","-")),2),NA())</f>
        <v>1.36</v>
      </c>
      <c r="C21" s="179">
        <f>IF(ISNUMBER(VALUE(SUBSTITUTE(実質収支比率等に係る経年分析!G$49,"▲","-"))),ROUND(VALUE(SUBSTITUTE(実質収支比率等に係る経年分析!G$49,"▲","-")),2),NA())</f>
        <v>1.85</v>
      </c>
      <c r="D21" s="179">
        <f>IF(ISNUMBER(VALUE(SUBSTITUTE(実質収支比率等に係る経年分析!H$49,"▲","-"))),ROUND(VALUE(SUBSTITUTE(実質収支比率等に係る経年分析!H$49,"▲","-")),2),NA())</f>
        <v>2.4900000000000002</v>
      </c>
      <c r="E21" s="179">
        <f>IF(ISNUMBER(VALUE(SUBSTITUTE(実質収支比率等に係る経年分析!I$49,"▲","-"))),ROUND(VALUE(SUBSTITUTE(実質収支比率等に係る経年分析!I$49,"▲","-")),2),NA())</f>
        <v>-23.77</v>
      </c>
      <c r="F21" s="179">
        <f>IF(ISNUMBER(VALUE(SUBSTITUTE(実質収支比率等に係る経年分析!J$49,"▲","-"))),ROUND(VALUE(SUBSTITUTE(実質収支比率等に係る経年分析!J$49,"▲","-")),2),NA())</f>
        <v>-4.4400000000000004</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0.02</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後期高齢者医療事業</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0.06</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0.05</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0.05</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0.06</v>
      </c>
    </row>
    <row r="30" spans="1:11">
      <c r="A30" s="180" t="str">
        <f>IF(連結実質赤字比率に係る赤字・黒字の構成分析!C$40="",NA(),連結実質赤字比率に係る赤字・黒字の構成分析!C$40)</f>
        <v>林業集落排水事業特別会計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7.0000000000000007E-2</v>
      </c>
    </row>
    <row r="31" spans="1:11">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0.14000000000000001</v>
      </c>
    </row>
    <row r="32" spans="1:11">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0.15</v>
      </c>
    </row>
    <row r="33" spans="1:16">
      <c r="A33" s="180" t="str">
        <f>IF(連結実質赤字比率に係る赤字・黒字の構成分析!C$37="",NA(),連結実質赤字比率に係る赤字・黒字の構成分析!C$37)</f>
        <v>簡易水道事業特別会計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0.28999999999999998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0.35</v>
      </c>
    </row>
    <row r="34" spans="1:16">
      <c r="A34" s="180" t="str">
        <f>IF(連結実質赤字比率に係る赤字・黒字の構成分析!C$36="",NA(),連結実質赤字比率に係る赤字・黒字の構成分析!C$36)</f>
        <v>介護保険事業</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1.53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2.2200000000000002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0.75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1.1599999999999999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1.35</v>
      </c>
    </row>
    <row r="35" spans="1:16">
      <c r="A35" s="180" t="str">
        <f>IF(連結実質赤字比率に係る赤字・黒字の構成分析!C$35="",NA(),連結実質赤字比率に係る赤字・黒字の構成分析!C$35)</f>
        <v>国民健康保険事業（事業勘定）</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3.05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2.3199999999999998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2.14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2.77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3.06</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10.11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11.39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13.82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20.46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16.18</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308</v>
      </c>
      <c r="E42" s="181"/>
      <c r="F42" s="181"/>
      <c r="G42" s="181">
        <f>'実質公債費比率（分子）の構造'!L$52</f>
        <v>284</v>
      </c>
      <c r="H42" s="181"/>
      <c r="I42" s="181"/>
      <c r="J42" s="181">
        <f>'実質公債費比率（分子）の構造'!M$52</f>
        <v>272</v>
      </c>
      <c r="K42" s="181"/>
      <c r="L42" s="181"/>
      <c r="M42" s="181">
        <f>'実質公債費比率（分子）の構造'!N$52</f>
        <v>263</v>
      </c>
      <c r="N42" s="181"/>
      <c r="O42" s="181"/>
      <c r="P42" s="181">
        <f>'実質公債費比率（分子）の構造'!O$52</f>
        <v>264</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65</v>
      </c>
      <c r="B45" s="181">
        <f>'実質公債費比率（分子）の構造'!K$49</f>
        <v>17</v>
      </c>
      <c r="C45" s="181"/>
      <c r="D45" s="181"/>
      <c r="E45" s="181">
        <f>'実質公債費比率（分子）の構造'!L$49</f>
        <v>16</v>
      </c>
      <c r="F45" s="181"/>
      <c r="G45" s="181"/>
      <c r="H45" s="181">
        <f>'実質公債費比率（分子）の構造'!M$49</f>
        <v>14</v>
      </c>
      <c r="I45" s="181"/>
      <c r="J45" s="181"/>
      <c r="K45" s="181">
        <f>'実質公債費比率（分子）の構造'!N$49</f>
        <v>15</v>
      </c>
      <c r="L45" s="181"/>
      <c r="M45" s="181"/>
      <c r="N45" s="181">
        <f>'実質公債費比率（分子）の構造'!O$49</f>
        <v>17</v>
      </c>
      <c r="O45" s="181"/>
      <c r="P45" s="181"/>
    </row>
    <row r="46" spans="1:16">
      <c r="A46" s="181" t="s">
        <v>66</v>
      </c>
      <c r="B46" s="181">
        <f>'実質公債費比率（分子）の構造'!K$48</f>
        <v>75</v>
      </c>
      <c r="C46" s="181"/>
      <c r="D46" s="181"/>
      <c r="E46" s="181">
        <f>'実質公債費比率（分子）の構造'!L$48</f>
        <v>67</v>
      </c>
      <c r="F46" s="181"/>
      <c r="G46" s="181"/>
      <c r="H46" s="181">
        <f>'実質公債費比率（分子）の構造'!M$48</f>
        <v>63</v>
      </c>
      <c r="I46" s="181"/>
      <c r="J46" s="181"/>
      <c r="K46" s="181">
        <f>'実質公債費比率（分子）の構造'!N$48</f>
        <v>61</v>
      </c>
      <c r="L46" s="181"/>
      <c r="M46" s="181"/>
      <c r="N46" s="181">
        <f>'実質公債費比率（分子）の構造'!O$48</f>
        <v>61</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353</v>
      </c>
      <c r="C49" s="181"/>
      <c r="D49" s="181"/>
      <c r="E49" s="181">
        <f>'実質公債費比率（分子）の構造'!L$45</f>
        <v>319</v>
      </c>
      <c r="F49" s="181"/>
      <c r="G49" s="181"/>
      <c r="H49" s="181">
        <f>'実質公債費比率（分子）の構造'!M$45</f>
        <v>303</v>
      </c>
      <c r="I49" s="181"/>
      <c r="J49" s="181"/>
      <c r="K49" s="181">
        <f>'実質公債費比率（分子）の構造'!N$45</f>
        <v>277</v>
      </c>
      <c r="L49" s="181"/>
      <c r="M49" s="181"/>
      <c r="N49" s="181">
        <f>'実質公債費比率（分子）の構造'!O$45</f>
        <v>274</v>
      </c>
      <c r="O49" s="181"/>
      <c r="P49" s="181"/>
    </row>
    <row r="50" spans="1:16">
      <c r="A50" s="181" t="s">
        <v>70</v>
      </c>
      <c r="B50" s="181" t="e">
        <f>NA()</f>
        <v>#N/A</v>
      </c>
      <c r="C50" s="181">
        <f>IF(ISNUMBER('実質公債費比率（分子）の構造'!K$53),'実質公債費比率（分子）の構造'!K$53,NA())</f>
        <v>137</v>
      </c>
      <c r="D50" s="181" t="e">
        <f>NA()</f>
        <v>#N/A</v>
      </c>
      <c r="E50" s="181" t="e">
        <f>NA()</f>
        <v>#N/A</v>
      </c>
      <c r="F50" s="181">
        <f>IF(ISNUMBER('実質公債費比率（分子）の構造'!L$53),'実質公債費比率（分子）の構造'!L$53,NA())</f>
        <v>118</v>
      </c>
      <c r="G50" s="181" t="e">
        <f>NA()</f>
        <v>#N/A</v>
      </c>
      <c r="H50" s="181" t="e">
        <f>NA()</f>
        <v>#N/A</v>
      </c>
      <c r="I50" s="181">
        <f>IF(ISNUMBER('実質公債費比率（分子）の構造'!M$53),'実質公債費比率（分子）の構造'!M$53,NA())</f>
        <v>108</v>
      </c>
      <c r="J50" s="181" t="e">
        <f>NA()</f>
        <v>#N/A</v>
      </c>
      <c r="K50" s="181" t="e">
        <f>NA()</f>
        <v>#N/A</v>
      </c>
      <c r="L50" s="181">
        <f>IF(ISNUMBER('実質公債費比率（分子）の構造'!N$53),'実質公債費比率（分子）の構造'!N$53,NA())</f>
        <v>90</v>
      </c>
      <c r="M50" s="181" t="e">
        <f>NA()</f>
        <v>#N/A</v>
      </c>
      <c r="N50" s="181" t="e">
        <f>NA()</f>
        <v>#N/A</v>
      </c>
      <c r="O50" s="181">
        <f>IF(ISNUMBER('実質公債費比率（分子）の構造'!O$53),'実質公債費比率（分子）の構造'!O$53,NA())</f>
        <v>88</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2372</v>
      </c>
      <c r="E56" s="180"/>
      <c r="F56" s="180"/>
      <c r="G56" s="180">
        <f>'将来負担比率（分子）の構造'!J$52</f>
        <v>2312</v>
      </c>
      <c r="H56" s="180"/>
      <c r="I56" s="180"/>
      <c r="J56" s="180">
        <f>'将来負担比率（分子）の構造'!K$52</f>
        <v>3587</v>
      </c>
      <c r="K56" s="180"/>
      <c r="L56" s="180"/>
      <c r="M56" s="180">
        <f>'将来負担比率（分子）の構造'!L$52</f>
        <v>3050</v>
      </c>
      <c r="N56" s="180"/>
      <c r="O56" s="180"/>
      <c r="P56" s="180">
        <f>'将来負担比率（分子）の構造'!M$52</f>
        <v>3186</v>
      </c>
    </row>
    <row r="57" spans="1:16">
      <c r="A57" s="180" t="s">
        <v>41</v>
      </c>
      <c r="B57" s="180"/>
      <c r="C57" s="180"/>
      <c r="D57" s="180">
        <f>'将来負担比率（分子）の構造'!I$51</f>
        <v>5</v>
      </c>
      <c r="E57" s="180"/>
      <c r="F57" s="180"/>
      <c r="G57" s="180">
        <f>'将来負担比率（分子）の構造'!J$51</f>
        <v>2</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40</v>
      </c>
      <c r="B58" s="180"/>
      <c r="C58" s="180"/>
      <c r="D58" s="180">
        <f>'将来負担比率（分子）の構造'!I$50</f>
        <v>3247</v>
      </c>
      <c r="E58" s="180"/>
      <c r="F58" s="180"/>
      <c r="G58" s="180">
        <f>'将来負担比率（分子）の構造'!J$50</f>
        <v>3471</v>
      </c>
      <c r="H58" s="180"/>
      <c r="I58" s="180"/>
      <c r="J58" s="180">
        <f>'将来負担比率（分子）の構造'!K$50</f>
        <v>3542</v>
      </c>
      <c r="K58" s="180"/>
      <c r="L58" s="180"/>
      <c r="M58" s="180">
        <f>'将来負担比率（分子）の構造'!L$50</f>
        <v>3502</v>
      </c>
      <c r="N58" s="180"/>
      <c r="O58" s="180"/>
      <c r="P58" s="180">
        <f>'将来負担比率（分子）の構造'!M$50</f>
        <v>3446</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338</v>
      </c>
      <c r="C62" s="180"/>
      <c r="D62" s="180"/>
      <c r="E62" s="180">
        <f>'将来負担比率（分子）の構造'!J$45</f>
        <v>354</v>
      </c>
      <c r="F62" s="180"/>
      <c r="G62" s="180"/>
      <c r="H62" s="180">
        <f>'将来負担比率（分子）の構造'!K$45</f>
        <v>445</v>
      </c>
      <c r="I62" s="180"/>
      <c r="J62" s="180"/>
      <c r="K62" s="180">
        <f>'将来負担比率（分子）の構造'!L$45</f>
        <v>415</v>
      </c>
      <c r="L62" s="180"/>
      <c r="M62" s="180"/>
      <c r="N62" s="180">
        <f>'将来負担比率（分子）の構造'!M$45</f>
        <v>380</v>
      </c>
      <c r="O62" s="180"/>
      <c r="P62" s="180"/>
    </row>
    <row r="63" spans="1:16">
      <c r="A63" s="180" t="s">
        <v>33</v>
      </c>
      <c r="B63" s="180">
        <f>'将来負担比率（分子）の構造'!I$44</f>
        <v>58</v>
      </c>
      <c r="C63" s="180"/>
      <c r="D63" s="180"/>
      <c r="E63" s="180">
        <f>'将来負担比率（分子）の構造'!J$44</f>
        <v>85</v>
      </c>
      <c r="F63" s="180"/>
      <c r="G63" s="180"/>
      <c r="H63" s="180">
        <f>'将来負担比率（分子）の構造'!K$44</f>
        <v>86</v>
      </c>
      <c r="I63" s="180"/>
      <c r="J63" s="180"/>
      <c r="K63" s="180">
        <f>'将来負担比率（分子）の構造'!L$44</f>
        <v>78</v>
      </c>
      <c r="L63" s="180"/>
      <c r="M63" s="180"/>
      <c r="N63" s="180">
        <f>'将来負担比率（分子）の構造'!M$44</f>
        <v>94</v>
      </c>
      <c r="O63" s="180"/>
      <c r="P63" s="180"/>
    </row>
    <row r="64" spans="1:16">
      <c r="A64" s="180" t="s">
        <v>32</v>
      </c>
      <c r="B64" s="180">
        <f>'将来負担比率（分子）の構造'!I$43</f>
        <v>736</v>
      </c>
      <c r="C64" s="180"/>
      <c r="D64" s="180"/>
      <c r="E64" s="180">
        <f>'将来負担比率（分子）の構造'!J$43</f>
        <v>680</v>
      </c>
      <c r="F64" s="180"/>
      <c r="G64" s="180"/>
      <c r="H64" s="180">
        <f>'将来負担比率（分子）の構造'!K$43</f>
        <v>625</v>
      </c>
      <c r="I64" s="180"/>
      <c r="J64" s="180"/>
      <c r="K64" s="180">
        <f>'将来負担比率（分子）の構造'!L$43</f>
        <v>561</v>
      </c>
      <c r="L64" s="180"/>
      <c r="M64" s="180"/>
      <c r="N64" s="180">
        <f>'将来負担比率（分子）の構造'!M$43</f>
        <v>496</v>
      </c>
      <c r="O64" s="180"/>
      <c r="P64" s="180"/>
    </row>
    <row r="65" spans="1:16">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30</v>
      </c>
      <c r="B66" s="180">
        <f>'将来負担比率（分子）の構造'!I$41</f>
        <v>2505</v>
      </c>
      <c r="C66" s="180"/>
      <c r="D66" s="180"/>
      <c r="E66" s="180">
        <f>'将来負担比率（分子）の構造'!J$41</f>
        <v>2452</v>
      </c>
      <c r="F66" s="180"/>
      <c r="G66" s="180"/>
      <c r="H66" s="180">
        <f>'将来負担比率（分子）の構造'!K$41</f>
        <v>2993</v>
      </c>
      <c r="I66" s="180"/>
      <c r="J66" s="180"/>
      <c r="K66" s="180">
        <f>'将来負担比率（分子）の構造'!L$41</f>
        <v>3628</v>
      </c>
      <c r="L66" s="180"/>
      <c r="M66" s="180"/>
      <c r="N66" s="180">
        <f>'将来負担比率（分子）の構造'!M$41</f>
        <v>3746</v>
      </c>
      <c r="O66" s="180"/>
      <c r="P66" s="180"/>
    </row>
    <row r="67" spans="1:16">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1329</v>
      </c>
      <c r="C72" s="184">
        <f>基金残高に係る経年分析!G55</f>
        <v>814</v>
      </c>
      <c r="D72" s="184">
        <f>基金残高に係る経年分析!H55</f>
        <v>819</v>
      </c>
    </row>
    <row r="73" spans="1:16">
      <c r="A73" s="183" t="s">
        <v>77</v>
      </c>
      <c r="B73" s="184">
        <f>基金残高に係る経年分析!F56</f>
        <v>809</v>
      </c>
      <c r="C73" s="184">
        <f>基金残高に係る経年分析!G56</f>
        <v>814</v>
      </c>
      <c r="D73" s="184">
        <f>基金残高に係る経年分析!H56</f>
        <v>669</v>
      </c>
    </row>
    <row r="74" spans="1:16">
      <c r="A74" s="183" t="s">
        <v>78</v>
      </c>
      <c r="B74" s="184">
        <f>基金残高に係る経年分析!F57</f>
        <v>1195</v>
      </c>
      <c r="C74" s="184">
        <f>基金残高に係る経年分析!G57</f>
        <v>1675</v>
      </c>
      <c r="D74" s="184">
        <f>基金残高に係る経年分析!H57</f>
        <v>1760</v>
      </c>
    </row>
  </sheetData>
  <sheetProtection algorithmName="SHA-512" hashValue="ZooIegKL496doI6heV1eH6bjy/7wcTNeNRNS0dnKSLOZMWQOpuDkrrcJ/U9F36jKLj6WIk7ZIn3rnF4ia4oyUQ==" saltValue="fphdDjckt4t/nS+uw5c8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S4"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210</v>
      </c>
      <c r="DI1" s="756"/>
      <c r="DJ1" s="756"/>
      <c r="DK1" s="756"/>
      <c r="DL1" s="756"/>
      <c r="DM1" s="756"/>
      <c r="DN1" s="757"/>
      <c r="DO1" s="225"/>
      <c r="DP1" s="755" t="s">
        <v>211</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213</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214</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215</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216</v>
      </c>
      <c r="S4" s="698"/>
      <c r="T4" s="698"/>
      <c r="U4" s="698"/>
      <c r="V4" s="698"/>
      <c r="W4" s="698"/>
      <c r="X4" s="698"/>
      <c r="Y4" s="699"/>
      <c r="Z4" s="697" t="s">
        <v>217</v>
      </c>
      <c r="AA4" s="698"/>
      <c r="AB4" s="698"/>
      <c r="AC4" s="699"/>
      <c r="AD4" s="697" t="s">
        <v>218</v>
      </c>
      <c r="AE4" s="698"/>
      <c r="AF4" s="698"/>
      <c r="AG4" s="698"/>
      <c r="AH4" s="698"/>
      <c r="AI4" s="698"/>
      <c r="AJ4" s="698"/>
      <c r="AK4" s="699"/>
      <c r="AL4" s="697" t="s">
        <v>217</v>
      </c>
      <c r="AM4" s="698"/>
      <c r="AN4" s="698"/>
      <c r="AO4" s="699"/>
      <c r="AP4" s="758" t="s">
        <v>219</v>
      </c>
      <c r="AQ4" s="758"/>
      <c r="AR4" s="758"/>
      <c r="AS4" s="758"/>
      <c r="AT4" s="758"/>
      <c r="AU4" s="758"/>
      <c r="AV4" s="758"/>
      <c r="AW4" s="758"/>
      <c r="AX4" s="758"/>
      <c r="AY4" s="758"/>
      <c r="AZ4" s="758"/>
      <c r="BA4" s="758"/>
      <c r="BB4" s="758"/>
      <c r="BC4" s="758"/>
      <c r="BD4" s="758"/>
      <c r="BE4" s="758"/>
      <c r="BF4" s="758"/>
      <c r="BG4" s="758" t="s">
        <v>220</v>
      </c>
      <c r="BH4" s="758"/>
      <c r="BI4" s="758"/>
      <c r="BJ4" s="758"/>
      <c r="BK4" s="758"/>
      <c r="BL4" s="758"/>
      <c r="BM4" s="758"/>
      <c r="BN4" s="758"/>
      <c r="BO4" s="758" t="s">
        <v>217</v>
      </c>
      <c r="BP4" s="758"/>
      <c r="BQ4" s="758"/>
      <c r="BR4" s="758"/>
      <c r="BS4" s="758" t="s">
        <v>221</v>
      </c>
      <c r="BT4" s="758"/>
      <c r="BU4" s="758"/>
      <c r="BV4" s="758"/>
      <c r="BW4" s="758"/>
      <c r="BX4" s="758"/>
      <c r="BY4" s="758"/>
      <c r="BZ4" s="758"/>
      <c r="CA4" s="758"/>
      <c r="CB4" s="758"/>
      <c r="CD4" s="740" t="s">
        <v>222</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223</v>
      </c>
      <c r="C5" s="723"/>
      <c r="D5" s="723"/>
      <c r="E5" s="723"/>
      <c r="F5" s="723"/>
      <c r="G5" s="723"/>
      <c r="H5" s="723"/>
      <c r="I5" s="723"/>
      <c r="J5" s="723"/>
      <c r="K5" s="723"/>
      <c r="L5" s="723"/>
      <c r="M5" s="723"/>
      <c r="N5" s="723"/>
      <c r="O5" s="723"/>
      <c r="P5" s="723"/>
      <c r="Q5" s="724"/>
      <c r="R5" s="688">
        <v>210809</v>
      </c>
      <c r="S5" s="689"/>
      <c r="T5" s="689"/>
      <c r="U5" s="689"/>
      <c r="V5" s="689"/>
      <c r="W5" s="689"/>
      <c r="X5" s="689"/>
      <c r="Y5" s="735"/>
      <c r="Z5" s="753">
        <v>6.3</v>
      </c>
      <c r="AA5" s="753"/>
      <c r="AB5" s="753"/>
      <c r="AC5" s="753"/>
      <c r="AD5" s="754">
        <v>210809</v>
      </c>
      <c r="AE5" s="754"/>
      <c r="AF5" s="754"/>
      <c r="AG5" s="754"/>
      <c r="AH5" s="754"/>
      <c r="AI5" s="754"/>
      <c r="AJ5" s="754"/>
      <c r="AK5" s="754"/>
      <c r="AL5" s="736">
        <v>12.9</v>
      </c>
      <c r="AM5" s="705"/>
      <c r="AN5" s="705"/>
      <c r="AO5" s="737"/>
      <c r="AP5" s="722" t="s">
        <v>224</v>
      </c>
      <c r="AQ5" s="723"/>
      <c r="AR5" s="723"/>
      <c r="AS5" s="723"/>
      <c r="AT5" s="723"/>
      <c r="AU5" s="723"/>
      <c r="AV5" s="723"/>
      <c r="AW5" s="723"/>
      <c r="AX5" s="723"/>
      <c r="AY5" s="723"/>
      <c r="AZ5" s="723"/>
      <c r="BA5" s="723"/>
      <c r="BB5" s="723"/>
      <c r="BC5" s="723"/>
      <c r="BD5" s="723"/>
      <c r="BE5" s="723"/>
      <c r="BF5" s="724"/>
      <c r="BG5" s="623">
        <v>209705</v>
      </c>
      <c r="BH5" s="626"/>
      <c r="BI5" s="626"/>
      <c r="BJ5" s="626"/>
      <c r="BK5" s="626"/>
      <c r="BL5" s="626"/>
      <c r="BM5" s="626"/>
      <c r="BN5" s="627"/>
      <c r="BO5" s="685">
        <v>99.5</v>
      </c>
      <c r="BP5" s="685"/>
      <c r="BQ5" s="685"/>
      <c r="BR5" s="685"/>
      <c r="BS5" s="686" t="s">
        <v>225</v>
      </c>
      <c r="BT5" s="686"/>
      <c r="BU5" s="686"/>
      <c r="BV5" s="686"/>
      <c r="BW5" s="686"/>
      <c r="BX5" s="686"/>
      <c r="BY5" s="686"/>
      <c r="BZ5" s="686"/>
      <c r="CA5" s="686"/>
      <c r="CB5" s="727"/>
      <c r="CD5" s="740" t="s">
        <v>219</v>
      </c>
      <c r="CE5" s="741"/>
      <c r="CF5" s="741"/>
      <c r="CG5" s="741"/>
      <c r="CH5" s="741"/>
      <c r="CI5" s="741"/>
      <c r="CJ5" s="741"/>
      <c r="CK5" s="741"/>
      <c r="CL5" s="741"/>
      <c r="CM5" s="741"/>
      <c r="CN5" s="741"/>
      <c r="CO5" s="741"/>
      <c r="CP5" s="741"/>
      <c r="CQ5" s="742"/>
      <c r="CR5" s="740" t="s">
        <v>226</v>
      </c>
      <c r="CS5" s="741"/>
      <c r="CT5" s="741"/>
      <c r="CU5" s="741"/>
      <c r="CV5" s="741"/>
      <c r="CW5" s="741"/>
      <c r="CX5" s="741"/>
      <c r="CY5" s="742"/>
      <c r="CZ5" s="740" t="s">
        <v>217</v>
      </c>
      <c r="DA5" s="741"/>
      <c r="DB5" s="741"/>
      <c r="DC5" s="742"/>
      <c r="DD5" s="740" t="s">
        <v>227</v>
      </c>
      <c r="DE5" s="741"/>
      <c r="DF5" s="741"/>
      <c r="DG5" s="741"/>
      <c r="DH5" s="741"/>
      <c r="DI5" s="741"/>
      <c r="DJ5" s="741"/>
      <c r="DK5" s="741"/>
      <c r="DL5" s="741"/>
      <c r="DM5" s="741"/>
      <c r="DN5" s="741"/>
      <c r="DO5" s="741"/>
      <c r="DP5" s="742"/>
      <c r="DQ5" s="740" t="s">
        <v>228</v>
      </c>
      <c r="DR5" s="741"/>
      <c r="DS5" s="741"/>
      <c r="DT5" s="741"/>
      <c r="DU5" s="741"/>
      <c r="DV5" s="741"/>
      <c r="DW5" s="741"/>
      <c r="DX5" s="741"/>
      <c r="DY5" s="741"/>
      <c r="DZ5" s="741"/>
      <c r="EA5" s="741"/>
      <c r="EB5" s="741"/>
      <c r="EC5" s="742"/>
    </row>
    <row r="6" spans="2:143" ht="11.25" customHeight="1">
      <c r="B6" s="620" t="s">
        <v>229</v>
      </c>
      <c r="C6" s="621"/>
      <c r="D6" s="621"/>
      <c r="E6" s="621"/>
      <c r="F6" s="621"/>
      <c r="G6" s="621"/>
      <c r="H6" s="621"/>
      <c r="I6" s="621"/>
      <c r="J6" s="621"/>
      <c r="K6" s="621"/>
      <c r="L6" s="621"/>
      <c r="M6" s="621"/>
      <c r="N6" s="621"/>
      <c r="O6" s="621"/>
      <c r="P6" s="621"/>
      <c r="Q6" s="622"/>
      <c r="R6" s="623">
        <v>38027</v>
      </c>
      <c r="S6" s="626"/>
      <c r="T6" s="626"/>
      <c r="U6" s="626"/>
      <c r="V6" s="626"/>
      <c r="W6" s="626"/>
      <c r="X6" s="626"/>
      <c r="Y6" s="627"/>
      <c r="Z6" s="685">
        <v>1.1000000000000001</v>
      </c>
      <c r="AA6" s="685"/>
      <c r="AB6" s="685"/>
      <c r="AC6" s="685"/>
      <c r="AD6" s="686">
        <v>38027</v>
      </c>
      <c r="AE6" s="686"/>
      <c r="AF6" s="686"/>
      <c r="AG6" s="686"/>
      <c r="AH6" s="686"/>
      <c r="AI6" s="686"/>
      <c r="AJ6" s="686"/>
      <c r="AK6" s="686"/>
      <c r="AL6" s="628">
        <v>2.2999999999999998</v>
      </c>
      <c r="AM6" s="629"/>
      <c r="AN6" s="629"/>
      <c r="AO6" s="687"/>
      <c r="AP6" s="620" t="s">
        <v>230</v>
      </c>
      <c r="AQ6" s="621"/>
      <c r="AR6" s="621"/>
      <c r="AS6" s="621"/>
      <c r="AT6" s="621"/>
      <c r="AU6" s="621"/>
      <c r="AV6" s="621"/>
      <c r="AW6" s="621"/>
      <c r="AX6" s="621"/>
      <c r="AY6" s="621"/>
      <c r="AZ6" s="621"/>
      <c r="BA6" s="621"/>
      <c r="BB6" s="621"/>
      <c r="BC6" s="621"/>
      <c r="BD6" s="621"/>
      <c r="BE6" s="621"/>
      <c r="BF6" s="622"/>
      <c r="BG6" s="623">
        <v>209705</v>
      </c>
      <c r="BH6" s="626"/>
      <c r="BI6" s="626"/>
      <c r="BJ6" s="626"/>
      <c r="BK6" s="626"/>
      <c r="BL6" s="626"/>
      <c r="BM6" s="626"/>
      <c r="BN6" s="627"/>
      <c r="BO6" s="685">
        <v>99.5</v>
      </c>
      <c r="BP6" s="685"/>
      <c r="BQ6" s="685"/>
      <c r="BR6" s="685"/>
      <c r="BS6" s="686" t="s">
        <v>231</v>
      </c>
      <c r="BT6" s="686"/>
      <c r="BU6" s="686"/>
      <c r="BV6" s="686"/>
      <c r="BW6" s="686"/>
      <c r="BX6" s="686"/>
      <c r="BY6" s="686"/>
      <c r="BZ6" s="686"/>
      <c r="CA6" s="686"/>
      <c r="CB6" s="727"/>
      <c r="CD6" s="694" t="s">
        <v>232</v>
      </c>
      <c r="CE6" s="695"/>
      <c r="CF6" s="695"/>
      <c r="CG6" s="695"/>
      <c r="CH6" s="695"/>
      <c r="CI6" s="695"/>
      <c r="CJ6" s="695"/>
      <c r="CK6" s="695"/>
      <c r="CL6" s="695"/>
      <c r="CM6" s="695"/>
      <c r="CN6" s="695"/>
      <c r="CO6" s="695"/>
      <c r="CP6" s="695"/>
      <c r="CQ6" s="696"/>
      <c r="CR6" s="623">
        <v>59377</v>
      </c>
      <c r="CS6" s="626"/>
      <c r="CT6" s="626"/>
      <c r="CU6" s="626"/>
      <c r="CV6" s="626"/>
      <c r="CW6" s="626"/>
      <c r="CX6" s="626"/>
      <c r="CY6" s="627"/>
      <c r="CZ6" s="736">
        <v>1.9</v>
      </c>
      <c r="DA6" s="705"/>
      <c r="DB6" s="705"/>
      <c r="DC6" s="739"/>
      <c r="DD6" s="631" t="s">
        <v>225</v>
      </c>
      <c r="DE6" s="626"/>
      <c r="DF6" s="626"/>
      <c r="DG6" s="626"/>
      <c r="DH6" s="626"/>
      <c r="DI6" s="626"/>
      <c r="DJ6" s="626"/>
      <c r="DK6" s="626"/>
      <c r="DL6" s="626"/>
      <c r="DM6" s="626"/>
      <c r="DN6" s="626"/>
      <c r="DO6" s="626"/>
      <c r="DP6" s="627"/>
      <c r="DQ6" s="631">
        <v>59377</v>
      </c>
      <c r="DR6" s="626"/>
      <c r="DS6" s="626"/>
      <c r="DT6" s="626"/>
      <c r="DU6" s="626"/>
      <c r="DV6" s="626"/>
      <c r="DW6" s="626"/>
      <c r="DX6" s="626"/>
      <c r="DY6" s="626"/>
      <c r="DZ6" s="626"/>
      <c r="EA6" s="626"/>
      <c r="EB6" s="626"/>
      <c r="EC6" s="666"/>
    </row>
    <row r="7" spans="2:143" ht="11.25" customHeight="1">
      <c r="B7" s="620" t="s">
        <v>233</v>
      </c>
      <c r="C7" s="621"/>
      <c r="D7" s="621"/>
      <c r="E7" s="621"/>
      <c r="F7" s="621"/>
      <c r="G7" s="621"/>
      <c r="H7" s="621"/>
      <c r="I7" s="621"/>
      <c r="J7" s="621"/>
      <c r="K7" s="621"/>
      <c r="L7" s="621"/>
      <c r="M7" s="621"/>
      <c r="N7" s="621"/>
      <c r="O7" s="621"/>
      <c r="P7" s="621"/>
      <c r="Q7" s="622"/>
      <c r="R7" s="623">
        <v>204</v>
      </c>
      <c r="S7" s="626"/>
      <c r="T7" s="626"/>
      <c r="U7" s="626"/>
      <c r="V7" s="626"/>
      <c r="W7" s="626"/>
      <c r="X7" s="626"/>
      <c r="Y7" s="627"/>
      <c r="Z7" s="685">
        <v>0</v>
      </c>
      <c r="AA7" s="685"/>
      <c r="AB7" s="685"/>
      <c r="AC7" s="685"/>
      <c r="AD7" s="686">
        <v>204</v>
      </c>
      <c r="AE7" s="686"/>
      <c r="AF7" s="686"/>
      <c r="AG7" s="686"/>
      <c r="AH7" s="686"/>
      <c r="AI7" s="686"/>
      <c r="AJ7" s="686"/>
      <c r="AK7" s="686"/>
      <c r="AL7" s="628">
        <v>0</v>
      </c>
      <c r="AM7" s="629"/>
      <c r="AN7" s="629"/>
      <c r="AO7" s="687"/>
      <c r="AP7" s="620" t="s">
        <v>234</v>
      </c>
      <c r="AQ7" s="621"/>
      <c r="AR7" s="621"/>
      <c r="AS7" s="621"/>
      <c r="AT7" s="621"/>
      <c r="AU7" s="621"/>
      <c r="AV7" s="621"/>
      <c r="AW7" s="621"/>
      <c r="AX7" s="621"/>
      <c r="AY7" s="621"/>
      <c r="AZ7" s="621"/>
      <c r="BA7" s="621"/>
      <c r="BB7" s="621"/>
      <c r="BC7" s="621"/>
      <c r="BD7" s="621"/>
      <c r="BE7" s="621"/>
      <c r="BF7" s="622"/>
      <c r="BG7" s="623">
        <v>54070</v>
      </c>
      <c r="BH7" s="626"/>
      <c r="BI7" s="626"/>
      <c r="BJ7" s="626"/>
      <c r="BK7" s="626"/>
      <c r="BL7" s="626"/>
      <c r="BM7" s="626"/>
      <c r="BN7" s="627"/>
      <c r="BO7" s="685">
        <v>25.6</v>
      </c>
      <c r="BP7" s="685"/>
      <c r="BQ7" s="685"/>
      <c r="BR7" s="685"/>
      <c r="BS7" s="686" t="s">
        <v>225</v>
      </c>
      <c r="BT7" s="686"/>
      <c r="BU7" s="686"/>
      <c r="BV7" s="686"/>
      <c r="BW7" s="686"/>
      <c r="BX7" s="686"/>
      <c r="BY7" s="686"/>
      <c r="BZ7" s="686"/>
      <c r="CA7" s="686"/>
      <c r="CB7" s="727"/>
      <c r="CD7" s="667" t="s">
        <v>235</v>
      </c>
      <c r="CE7" s="664"/>
      <c r="CF7" s="664"/>
      <c r="CG7" s="664"/>
      <c r="CH7" s="664"/>
      <c r="CI7" s="664"/>
      <c r="CJ7" s="664"/>
      <c r="CK7" s="664"/>
      <c r="CL7" s="664"/>
      <c r="CM7" s="664"/>
      <c r="CN7" s="664"/>
      <c r="CO7" s="664"/>
      <c r="CP7" s="664"/>
      <c r="CQ7" s="665"/>
      <c r="CR7" s="623">
        <v>605030</v>
      </c>
      <c r="CS7" s="626"/>
      <c r="CT7" s="626"/>
      <c r="CU7" s="626"/>
      <c r="CV7" s="626"/>
      <c r="CW7" s="626"/>
      <c r="CX7" s="626"/>
      <c r="CY7" s="627"/>
      <c r="CZ7" s="685">
        <v>19.8</v>
      </c>
      <c r="DA7" s="685"/>
      <c r="DB7" s="685"/>
      <c r="DC7" s="685"/>
      <c r="DD7" s="631">
        <v>165235</v>
      </c>
      <c r="DE7" s="626"/>
      <c r="DF7" s="626"/>
      <c r="DG7" s="626"/>
      <c r="DH7" s="626"/>
      <c r="DI7" s="626"/>
      <c r="DJ7" s="626"/>
      <c r="DK7" s="626"/>
      <c r="DL7" s="626"/>
      <c r="DM7" s="626"/>
      <c r="DN7" s="626"/>
      <c r="DO7" s="626"/>
      <c r="DP7" s="627"/>
      <c r="DQ7" s="631">
        <v>387597</v>
      </c>
      <c r="DR7" s="626"/>
      <c r="DS7" s="626"/>
      <c r="DT7" s="626"/>
      <c r="DU7" s="626"/>
      <c r="DV7" s="626"/>
      <c r="DW7" s="626"/>
      <c r="DX7" s="626"/>
      <c r="DY7" s="626"/>
      <c r="DZ7" s="626"/>
      <c r="EA7" s="626"/>
      <c r="EB7" s="626"/>
      <c r="EC7" s="666"/>
    </row>
    <row r="8" spans="2:143" ht="11.25" customHeight="1">
      <c r="B8" s="620" t="s">
        <v>236</v>
      </c>
      <c r="C8" s="621"/>
      <c r="D8" s="621"/>
      <c r="E8" s="621"/>
      <c r="F8" s="621"/>
      <c r="G8" s="621"/>
      <c r="H8" s="621"/>
      <c r="I8" s="621"/>
      <c r="J8" s="621"/>
      <c r="K8" s="621"/>
      <c r="L8" s="621"/>
      <c r="M8" s="621"/>
      <c r="N8" s="621"/>
      <c r="O8" s="621"/>
      <c r="P8" s="621"/>
      <c r="Q8" s="622"/>
      <c r="R8" s="623">
        <v>396</v>
      </c>
      <c r="S8" s="626"/>
      <c r="T8" s="626"/>
      <c r="U8" s="626"/>
      <c r="V8" s="626"/>
      <c r="W8" s="626"/>
      <c r="X8" s="626"/>
      <c r="Y8" s="627"/>
      <c r="Z8" s="685">
        <v>0</v>
      </c>
      <c r="AA8" s="685"/>
      <c r="AB8" s="685"/>
      <c r="AC8" s="685"/>
      <c r="AD8" s="686">
        <v>396</v>
      </c>
      <c r="AE8" s="686"/>
      <c r="AF8" s="686"/>
      <c r="AG8" s="686"/>
      <c r="AH8" s="686"/>
      <c r="AI8" s="686"/>
      <c r="AJ8" s="686"/>
      <c r="AK8" s="686"/>
      <c r="AL8" s="628">
        <v>0</v>
      </c>
      <c r="AM8" s="629"/>
      <c r="AN8" s="629"/>
      <c r="AO8" s="687"/>
      <c r="AP8" s="620" t="s">
        <v>237</v>
      </c>
      <c r="AQ8" s="621"/>
      <c r="AR8" s="621"/>
      <c r="AS8" s="621"/>
      <c r="AT8" s="621"/>
      <c r="AU8" s="621"/>
      <c r="AV8" s="621"/>
      <c r="AW8" s="621"/>
      <c r="AX8" s="621"/>
      <c r="AY8" s="621"/>
      <c r="AZ8" s="621"/>
      <c r="BA8" s="621"/>
      <c r="BB8" s="621"/>
      <c r="BC8" s="621"/>
      <c r="BD8" s="621"/>
      <c r="BE8" s="621"/>
      <c r="BF8" s="622"/>
      <c r="BG8" s="623">
        <v>3035</v>
      </c>
      <c r="BH8" s="626"/>
      <c r="BI8" s="626"/>
      <c r="BJ8" s="626"/>
      <c r="BK8" s="626"/>
      <c r="BL8" s="626"/>
      <c r="BM8" s="626"/>
      <c r="BN8" s="627"/>
      <c r="BO8" s="685">
        <v>1.4</v>
      </c>
      <c r="BP8" s="685"/>
      <c r="BQ8" s="685"/>
      <c r="BR8" s="685"/>
      <c r="BS8" s="631" t="s">
        <v>126</v>
      </c>
      <c r="BT8" s="626"/>
      <c r="BU8" s="626"/>
      <c r="BV8" s="626"/>
      <c r="BW8" s="626"/>
      <c r="BX8" s="626"/>
      <c r="BY8" s="626"/>
      <c r="BZ8" s="626"/>
      <c r="CA8" s="626"/>
      <c r="CB8" s="666"/>
      <c r="CD8" s="667" t="s">
        <v>238</v>
      </c>
      <c r="CE8" s="664"/>
      <c r="CF8" s="664"/>
      <c r="CG8" s="664"/>
      <c r="CH8" s="664"/>
      <c r="CI8" s="664"/>
      <c r="CJ8" s="664"/>
      <c r="CK8" s="664"/>
      <c r="CL8" s="664"/>
      <c r="CM8" s="664"/>
      <c r="CN8" s="664"/>
      <c r="CO8" s="664"/>
      <c r="CP8" s="664"/>
      <c r="CQ8" s="665"/>
      <c r="CR8" s="623">
        <v>564261</v>
      </c>
      <c r="CS8" s="626"/>
      <c r="CT8" s="626"/>
      <c r="CU8" s="626"/>
      <c r="CV8" s="626"/>
      <c r="CW8" s="626"/>
      <c r="CX8" s="626"/>
      <c r="CY8" s="627"/>
      <c r="CZ8" s="685">
        <v>18.5</v>
      </c>
      <c r="DA8" s="685"/>
      <c r="DB8" s="685"/>
      <c r="DC8" s="685"/>
      <c r="DD8" s="631">
        <v>14979</v>
      </c>
      <c r="DE8" s="626"/>
      <c r="DF8" s="626"/>
      <c r="DG8" s="626"/>
      <c r="DH8" s="626"/>
      <c r="DI8" s="626"/>
      <c r="DJ8" s="626"/>
      <c r="DK8" s="626"/>
      <c r="DL8" s="626"/>
      <c r="DM8" s="626"/>
      <c r="DN8" s="626"/>
      <c r="DO8" s="626"/>
      <c r="DP8" s="627"/>
      <c r="DQ8" s="631">
        <v>429019</v>
      </c>
      <c r="DR8" s="626"/>
      <c r="DS8" s="626"/>
      <c r="DT8" s="626"/>
      <c r="DU8" s="626"/>
      <c r="DV8" s="626"/>
      <c r="DW8" s="626"/>
      <c r="DX8" s="626"/>
      <c r="DY8" s="626"/>
      <c r="DZ8" s="626"/>
      <c r="EA8" s="626"/>
      <c r="EB8" s="626"/>
      <c r="EC8" s="666"/>
    </row>
    <row r="9" spans="2:143" ht="11.25" customHeight="1">
      <c r="B9" s="620" t="s">
        <v>239</v>
      </c>
      <c r="C9" s="621"/>
      <c r="D9" s="621"/>
      <c r="E9" s="621"/>
      <c r="F9" s="621"/>
      <c r="G9" s="621"/>
      <c r="H9" s="621"/>
      <c r="I9" s="621"/>
      <c r="J9" s="621"/>
      <c r="K9" s="621"/>
      <c r="L9" s="621"/>
      <c r="M9" s="621"/>
      <c r="N9" s="621"/>
      <c r="O9" s="621"/>
      <c r="P9" s="621"/>
      <c r="Q9" s="622"/>
      <c r="R9" s="623">
        <v>312</v>
      </c>
      <c r="S9" s="626"/>
      <c r="T9" s="626"/>
      <c r="U9" s="626"/>
      <c r="V9" s="626"/>
      <c r="W9" s="626"/>
      <c r="X9" s="626"/>
      <c r="Y9" s="627"/>
      <c r="Z9" s="685">
        <v>0</v>
      </c>
      <c r="AA9" s="685"/>
      <c r="AB9" s="685"/>
      <c r="AC9" s="685"/>
      <c r="AD9" s="686">
        <v>312</v>
      </c>
      <c r="AE9" s="686"/>
      <c r="AF9" s="686"/>
      <c r="AG9" s="686"/>
      <c r="AH9" s="686"/>
      <c r="AI9" s="686"/>
      <c r="AJ9" s="686"/>
      <c r="AK9" s="686"/>
      <c r="AL9" s="628">
        <v>0</v>
      </c>
      <c r="AM9" s="629"/>
      <c r="AN9" s="629"/>
      <c r="AO9" s="687"/>
      <c r="AP9" s="620" t="s">
        <v>240</v>
      </c>
      <c r="AQ9" s="621"/>
      <c r="AR9" s="621"/>
      <c r="AS9" s="621"/>
      <c r="AT9" s="621"/>
      <c r="AU9" s="621"/>
      <c r="AV9" s="621"/>
      <c r="AW9" s="621"/>
      <c r="AX9" s="621"/>
      <c r="AY9" s="621"/>
      <c r="AZ9" s="621"/>
      <c r="BA9" s="621"/>
      <c r="BB9" s="621"/>
      <c r="BC9" s="621"/>
      <c r="BD9" s="621"/>
      <c r="BE9" s="621"/>
      <c r="BF9" s="622"/>
      <c r="BG9" s="623">
        <v>45606</v>
      </c>
      <c r="BH9" s="626"/>
      <c r="BI9" s="626"/>
      <c r="BJ9" s="626"/>
      <c r="BK9" s="626"/>
      <c r="BL9" s="626"/>
      <c r="BM9" s="626"/>
      <c r="BN9" s="627"/>
      <c r="BO9" s="685">
        <v>21.6</v>
      </c>
      <c r="BP9" s="685"/>
      <c r="BQ9" s="685"/>
      <c r="BR9" s="685"/>
      <c r="BS9" s="631" t="s">
        <v>126</v>
      </c>
      <c r="BT9" s="626"/>
      <c r="BU9" s="626"/>
      <c r="BV9" s="626"/>
      <c r="BW9" s="626"/>
      <c r="BX9" s="626"/>
      <c r="BY9" s="626"/>
      <c r="BZ9" s="626"/>
      <c r="CA9" s="626"/>
      <c r="CB9" s="666"/>
      <c r="CD9" s="667" t="s">
        <v>241</v>
      </c>
      <c r="CE9" s="664"/>
      <c r="CF9" s="664"/>
      <c r="CG9" s="664"/>
      <c r="CH9" s="664"/>
      <c r="CI9" s="664"/>
      <c r="CJ9" s="664"/>
      <c r="CK9" s="664"/>
      <c r="CL9" s="664"/>
      <c r="CM9" s="664"/>
      <c r="CN9" s="664"/>
      <c r="CO9" s="664"/>
      <c r="CP9" s="664"/>
      <c r="CQ9" s="665"/>
      <c r="CR9" s="623">
        <v>121496</v>
      </c>
      <c r="CS9" s="626"/>
      <c r="CT9" s="626"/>
      <c r="CU9" s="626"/>
      <c r="CV9" s="626"/>
      <c r="CW9" s="626"/>
      <c r="CX9" s="626"/>
      <c r="CY9" s="627"/>
      <c r="CZ9" s="685">
        <v>4</v>
      </c>
      <c r="DA9" s="685"/>
      <c r="DB9" s="685"/>
      <c r="DC9" s="685"/>
      <c r="DD9" s="631">
        <v>1467</v>
      </c>
      <c r="DE9" s="626"/>
      <c r="DF9" s="626"/>
      <c r="DG9" s="626"/>
      <c r="DH9" s="626"/>
      <c r="DI9" s="626"/>
      <c r="DJ9" s="626"/>
      <c r="DK9" s="626"/>
      <c r="DL9" s="626"/>
      <c r="DM9" s="626"/>
      <c r="DN9" s="626"/>
      <c r="DO9" s="626"/>
      <c r="DP9" s="627"/>
      <c r="DQ9" s="631">
        <v>108467</v>
      </c>
      <c r="DR9" s="626"/>
      <c r="DS9" s="626"/>
      <c r="DT9" s="626"/>
      <c r="DU9" s="626"/>
      <c r="DV9" s="626"/>
      <c r="DW9" s="626"/>
      <c r="DX9" s="626"/>
      <c r="DY9" s="626"/>
      <c r="DZ9" s="626"/>
      <c r="EA9" s="626"/>
      <c r="EB9" s="626"/>
      <c r="EC9" s="666"/>
    </row>
    <row r="10" spans="2:143" ht="11.25" customHeight="1">
      <c r="B10" s="620" t="s">
        <v>242</v>
      </c>
      <c r="C10" s="621"/>
      <c r="D10" s="621"/>
      <c r="E10" s="621"/>
      <c r="F10" s="621"/>
      <c r="G10" s="621"/>
      <c r="H10" s="621"/>
      <c r="I10" s="621"/>
      <c r="J10" s="621"/>
      <c r="K10" s="621"/>
      <c r="L10" s="621"/>
      <c r="M10" s="621"/>
      <c r="N10" s="621"/>
      <c r="O10" s="621"/>
      <c r="P10" s="621"/>
      <c r="Q10" s="622"/>
      <c r="R10" s="623" t="s">
        <v>225</v>
      </c>
      <c r="S10" s="626"/>
      <c r="T10" s="626"/>
      <c r="U10" s="626"/>
      <c r="V10" s="626"/>
      <c r="W10" s="626"/>
      <c r="X10" s="626"/>
      <c r="Y10" s="627"/>
      <c r="Z10" s="685" t="s">
        <v>225</v>
      </c>
      <c r="AA10" s="685"/>
      <c r="AB10" s="685"/>
      <c r="AC10" s="685"/>
      <c r="AD10" s="686" t="s">
        <v>126</v>
      </c>
      <c r="AE10" s="686"/>
      <c r="AF10" s="686"/>
      <c r="AG10" s="686"/>
      <c r="AH10" s="686"/>
      <c r="AI10" s="686"/>
      <c r="AJ10" s="686"/>
      <c r="AK10" s="686"/>
      <c r="AL10" s="628" t="s">
        <v>243</v>
      </c>
      <c r="AM10" s="629"/>
      <c r="AN10" s="629"/>
      <c r="AO10" s="687"/>
      <c r="AP10" s="620" t="s">
        <v>244</v>
      </c>
      <c r="AQ10" s="621"/>
      <c r="AR10" s="621"/>
      <c r="AS10" s="621"/>
      <c r="AT10" s="621"/>
      <c r="AU10" s="621"/>
      <c r="AV10" s="621"/>
      <c r="AW10" s="621"/>
      <c r="AX10" s="621"/>
      <c r="AY10" s="621"/>
      <c r="AZ10" s="621"/>
      <c r="BA10" s="621"/>
      <c r="BB10" s="621"/>
      <c r="BC10" s="621"/>
      <c r="BD10" s="621"/>
      <c r="BE10" s="621"/>
      <c r="BF10" s="622"/>
      <c r="BG10" s="623">
        <v>3166</v>
      </c>
      <c r="BH10" s="626"/>
      <c r="BI10" s="626"/>
      <c r="BJ10" s="626"/>
      <c r="BK10" s="626"/>
      <c r="BL10" s="626"/>
      <c r="BM10" s="626"/>
      <c r="BN10" s="627"/>
      <c r="BO10" s="685">
        <v>1.5</v>
      </c>
      <c r="BP10" s="685"/>
      <c r="BQ10" s="685"/>
      <c r="BR10" s="685"/>
      <c r="BS10" s="631" t="s">
        <v>126</v>
      </c>
      <c r="BT10" s="626"/>
      <c r="BU10" s="626"/>
      <c r="BV10" s="626"/>
      <c r="BW10" s="626"/>
      <c r="BX10" s="626"/>
      <c r="BY10" s="626"/>
      <c r="BZ10" s="626"/>
      <c r="CA10" s="626"/>
      <c r="CB10" s="666"/>
      <c r="CD10" s="667" t="s">
        <v>245</v>
      </c>
      <c r="CE10" s="664"/>
      <c r="CF10" s="664"/>
      <c r="CG10" s="664"/>
      <c r="CH10" s="664"/>
      <c r="CI10" s="664"/>
      <c r="CJ10" s="664"/>
      <c r="CK10" s="664"/>
      <c r="CL10" s="664"/>
      <c r="CM10" s="664"/>
      <c r="CN10" s="664"/>
      <c r="CO10" s="664"/>
      <c r="CP10" s="664"/>
      <c r="CQ10" s="665"/>
      <c r="CR10" s="623" t="s">
        <v>126</v>
      </c>
      <c r="CS10" s="626"/>
      <c r="CT10" s="626"/>
      <c r="CU10" s="626"/>
      <c r="CV10" s="626"/>
      <c r="CW10" s="626"/>
      <c r="CX10" s="626"/>
      <c r="CY10" s="627"/>
      <c r="CZ10" s="685" t="s">
        <v>126</v>
      </c>
      <c r="DA10" s="685"/>
      <c r="DB10" s="685"/>
      <c r="DC10" s="685"/>
      <c r="DD10" s="631" t="s">
        <v>126</v>
      </c>
      <c r="DE10" s="626"/>
      <c r="DF10" s="626"/>
      <c r="DG10" s="626"/>
      <c r="DH10" s="626"/>
      <c r="DI10" s="626"/>
      <c r="DJ10" s="626"/>
      <c r="DK10" s="626"/>
      <c r="DL10" s="626"/>
      <c r="DM10" s="626"/>
      <c r="DN10" s="626"/>
      <c r="DO10" s="626"/>
      <c r="DP10" s="627"/>
      <c r="DQ10" s="631" t="s">
        <v>225</v>
      </c>
      <c r="DR10" s="626"/>
      <c r="DS10" s="626"/>
      <c r="DT10" s="626"/>
      <c r="DU10" s="626"/>
      <c r="DV10" s="626"/>
      <c r="DW10" s="626"/>
      <c r="DX10" s="626"/>
      <c r="DY10" s="626"/>
      <c r="DZ10" s="626"/>
      <c r="EA10" s="626"/>
      <c r="EB10" s="626"/>
      <c r="EC10" s="666"/>
    </row>
    <row r="11" spans="2:143" ht="11.25" customHeight="1">
      <c r="B11" s="620" t="s">
        <v>246</v>
      </c>
      <c r="C11" s="621"/>
      <c r="D11" s="621"/>
      <c r="E11" s="621"/>
      <c r="F11" s="621"/>
      <c r="G11" s="621"/>
      <c r="H11" s="621"/>
      <c r="I11" s="621"/>
      <c r="J11" s="621"/>
      <c r="K11" s="621"/>
      <c r="L11" s="621"/>
      <c r="M11" s="621"/>
      <c r="N11" s="621"/>
      <c r="O11" s="621"/>
      <c r="P11" s="621"/>
      <c r="Q11" s="622"/>
      <c r="R11" s="623" t="s">
        <v>225</v>
      </c>
      <c r="S11" s="626"/>
      <c r="T11" s="626"/>
      <c r="U11" s="626"/>
      <c r="V11" s="626"/>
      <c r="W11" s="626"/>
      <c r="X11" s="626"/>
      <c r="Y11" s="627"/>
      <c r="Z11" s="685" t="s">
        <v>126</v>
      </c>
      <c r="AA11" s="685"/>
      <c r="AB11" s="685"/>
      <c r="AC11" s="685"/>
      <c r="AD11" s="686" t="s">
        <v>126</v>
      </c>
      <c r="AE11" s="686"/>
      <c r="AF11" s="686"/>
      <c r="AG11" s="686"/>
      <c r="AH11" s="686"/>
      <c r="AI11" s="686"/>
      <c r="AJ11" s="686"/>
      <c r="AK11" s="686"/>
      <c r="AL11" s="628" t="s">
        <v>126</v>
      </c>
      <c r="AM11" s="629"/>
      <c r="AN11" s="629"/>
      <c r="AO11" s="687"/>
      <c r="AP11" s="620" t="s">
        <v>247</v>
      </c>
      <c r="AQ11" s="621"/>
      <c r="AR11" s="621"/>
      <c r="AS11" s="621"/>
      <c r="AT11" s="621"/>
      <c r="AU11" s="621"/>
      <c r="AV11" s="621"/>
      <c r="AW11" s="621"/>
      <c r="AX11" s="621"/>
      <c r="AY11" s="621"/>
      <c r="AZ11" s="621"/>
      <c r="BA11" s="621"/>
      <c r="BB11" s="621"/>
      <c r="BC11" s="621"/>
      <c r="BD11" s="621"/>
      <c r="BE11" s="621"/>
      <c r="BF11" s="622"/>
      <c r="BG11" s="623">
        <v>2263</v>
      </c>
      <c r="BH11" s="626"/>
      <c r="BI11" s="626"/>
      <c r="BJ11" s="626"/>
      <c r="BK11" s="626"/>
      <c r="BL11" s="626"/>
      <c r="BM11" s="626"/>
      <c r="BN11" s="627"/>
      <c r="BO11" s="685">
        <v>1.1000000000000001</v>
      </c>
      <c r="BP11" s="685"/>
      <c r="BQ11" s="685"/>
      <c r="BR11" s="685"/>
      <c r="BS11" s="631" t="s">
        <v>225</v>
      </c>
      <c r="BT11" s="626"/>
      <c r="BU11" s="626"/>
      <c r="BV11" s="626"/>
      <c r="BW11" s="626"/>
      <c r="BX11" s="626"/>
      <c r="BY11" s="626"/>
      <c r="BZ11" s="626"/>
      <c r="CA11" s="626"/>
      <c r="CB11" s="666"/>
      <c r="CD11" s="667" t="s">
        <v>248</v>
      </c>
      <c r="CE11" s="664"/>
      <c r="CF11" s="664"/>
      <c r="CG11" s="664"/>
      <c r="CH11" s="664"/>
      <c r="CI11" s="664"/>
      <c r="CJ11" s="664"/>
      <c r="CK11" s="664"/>
      <c r="CL11" s="664"/>
      <c r="CM11" s="664"/>
      <c r="CN11" s="664"/>
      <c r="CO11" s="664"/>
      <c r="CP11" s="664"/>
      <c r="CQ11" s="665"/>
      <c r="CR11" s="623">
        <v>346493</v>
      </c>
      <c r="CS11" s="626"/>
      <c r="CT11" s="626"/>
      <c r="CU11" s="626"/>
      <c r="CV11" s="626"/>
      <c r="CW11" s="626"/>
      <c r="CX11" s="626"/>
      <c r="CY11" s="627"/>
      <c r="CZ11" s="685">
        <v>11.3</v>
      </c>
      <c r="DA11" s="685"/>
      <c r="DB11" s="685"/>
      <c r="DC11" s="685"/>
      <c r="DD11" s="631">
        <v>93069</v>
      </c>
      <c r="DE11" s="626"/>
      <c r="DF11" s="626"/>
      <c r="DG11" s="626"/>
      <c r="DH11" s="626"/>
      <c r="DI11" s="626"/>
      <c r="DJ11" s="626"/>
      <c r="DK11" s="626"/>
      <c r="DL11" s="626"/>
      <c r="DM11" s="626"/>
      <c r="DN11" s="626"/>
      <c r="DO11" s="626"/>
      <c r="DP11" s="627"/>
      <c r="DQ11" s="631">
        <v>202195</v>
      </c>
      <c r="DR11" s="626"/>
      <c r="DS11" s="626"/>
      <c r="DT11" s="626"/>
      <c r="DU11" s="626"/>
      <c r="DV11" s="626"/>
      <c r="DW11" s="626"/>
      <c r="DX11" s="626"/>
      <c r="DY11" s="626"/>
      <c r="DZ11" s="626"/>
      <c r="EA11" s="626"/>
      <c r="EB11" s="626"/>
      <c r="EC11" s="666"/>
    </row>
    <row r="12" spans="2:143" ht="11.25" customHeight="1">
      <c r="B12" s="620" t="s">
        <v>249</v>
      </c>
      <c r="C12" s="621"/>
      <c r="D12" s="621"/>
      <c r="E12" s="621"/>
      <c r="F12" s="621"/>
      <c r="G12" s="621"/>
      <c r="H12" s="621"/>
      <c r="I12" s="621"/>
      <c r="J12" s="621"/>
      <c r="K12" s="621"/>
      <c r="L12" s="621"/>
      <c r="M12" s="621"/>
      <c r="N12" s="621"/>
      <c r="O12" s="621"/>
      <c r="P12" s="621"/>
      <c r="Q12" s="622"/>
      <c r="R12" s="623">
        <v>39768</v>
      </c>
      <c r="S12" s="626"/>
      <c r="T12" s="626"/>
      <c r="U12" s="626"/>
      <c r="V12" s="626"/>
      <c r="W12" s="626"/>
      <c r="X12" s="626"/>
      <c r="Y12" s="627"/>
      <c r="Z12" s="685">
        <v>1.2</v>
      </c>
      <c r="AA12" s="685"/>
      <c r="AB12" s="685"/>
      <c r="AC12" s="685"/>
      <c r="AD12" s="686">
        <v>39768</v>
      </c>
      <c r="AE12" s="686"/>
      <c r="AF12" s="686"/>
      <c r="AG12" s="686"/>
      <c r="AH12" s="686"/>
      <c r="AI12" s="686"/>
      <c r="AJ12" s="686"/>
      <c r="AK12" s="686"/>
      <c r="AL12" s="628">
        <v>2.4</v>
      </c>
      <c r="AM12" s="629"/>
      <c r="AN12" s="629"/>
      <c r="AO12" s="687"/>
      <c r="AP12" s="620" t="s">
        <v>250</v>
      </c>
      <c r="AQ12" s="621"/>
      <c r="AR12" s="621"/>
      <c r="AS12" s="621"/>
      <c r="AT12" s="621"/>
      <c r="AU12" s="621"/>
      <c r="AV12" s="621"/>
      <c r="AW12" s="621"/>
      <c r="AX12" s="621"/>
      <c r="AY12" s="621"/>
      <c r="AZ12" s="621"/>
      <c r="BA12" s="621"/>
      <c r="BB12" s="621"/>
      <c r="BC12" s="621"/>
      <c r="BD12" s="621"/>
      <c r="BE12" s="621"/>
      <c r="BF12" s="622"/>
      <c r="BG12" s="623">
        <v>142773</v>
      </c>
      <c r="BH12" s="626"/>
      <c r="BI12" s="626"/>
      <c r="BJ12" s="626"/>
      <c r="BK12" s="626"/>
      <c r="BL12" s="626"/>
      <c r="BM12" s="626"/>
      <c r="BN12" s="627"/>
      <c r="BO12" s="685">
        <v>67.7</v>
      </c>
      <c r="BP12" s="685"/>
      <c r="BQ12" s="685"/>
      <c r="BR12" s="685"/>
      <c r="BS12" s="631" t="s">
        <v>225</v>
      </c>
      <c r="BT12" s="626"/>
      <c r="BU12" s="626"/>
      <c r="BV12" s="626"/>
      <c r="BW12" s="626"/>
      <c r="BX12" s="626"/>
      <c r="BY12" s="626"/>
      <c r="BZ12" s="626"/>
      <c r="CA12" s="626"/>
      <c r="CB12" s="666"/>
      <c r="CD12" s="667" t="s">
        <v>251</v>
      </c>
      <c r="CE12" s="664"/>
      <c r="CF12" s="664"/>
      <c r="CG12" s="664"/>
      <c r="CH12" s="664"/>
      <c r="CI12" s="664"/>
      <c r="CJ12" s="664"/>
      <c r="CK12" s="664"/>
      <c r="CL12" s="664"/>
      <c r="CM12" s="664"/>
      <c r="CN12" s="664"/>
      <c r="CO12" s="664"/>
      <c r="CP12" s="664"/>
      <c r="CQ12" s="665"/>
      <c r="CR12" s="623">
        <v>129007</v>
      </c>
      <c r="CS12" s="626"/>
      <c r="CT12" s="626"/>
      <c r="CU12" s="626"/>
      <c r="CV12" s="626"/>
      <c r="CW12" s="626"/>
      <c r="CX12" s="626"/>
      <c r="CY12" s="627"/>
      <c r="CZ12" s="685">
        <v>4.2</v>
      </c>
      <c r="DA12" s="685"/>
      <c r="DB12" s="685"/>
      <c r="DC12" s="685"/>
      <c r="DD12" s="631">
        <v>18004</v>
      </c>
      <c r="DE12" s="626"/>
      <c r="DF12" s="626"/>
      <c r="DG12" s="626"/>
      <c r="DH12" s="626"/>
      <c r="DI12" s="626"/>
      <c r="DJ12" s="626"/>
      <c r="DK12" s="626"/>
      <c r="DL12" s="626"/>
      <c r="DM12" s="626"/>
      <c r="DN12" s="626"/>
      <c r="DO12" s="626"/>
      <c r="DP12" s="627"/>
      <c r="DQ12" s="631">
        <v>97513</v>
      </c>
      <c r="DR12" s="626"/>
      <c r="DS12" s="626"/>
      <c r="DT12" s="626"/>
      <c r="DU12" s="626"/>
      <c r="DV12" s="626"/>
      <c r="DW12" s="626"/>
      <c r="DX12" s="626"/>
      <c r="DY12" s="626"/>
      <c r="DZ12" s="626"/>
      <c r="EA12" s="626"/>
      <c r="EB12" s="626"/>
      <c r="EC12" s="666"/>
    </row>
    <row r="13" spans="2:143" ht="11.25" customHeight="1">
      <c r="B13" s="620" t="s">
        <v>252</v>
      </c>
      <c r="C13" s="621"/>
      <c r="D13" s="621"/>
      <c r="E13" s="621"/>
      <c r="F13" s="621"/>
      <c r="G13" s="621"/>
      <c r="H13" s="621"/>
      <c r="I13" s="621"/>
      <c r="J13" s="621"/>
      <c r="K13" s="621"/>
      <c r="L13" s="621"/>
      <c r="M13" s="621"/>
      <c r="N13" s="621"/>
      <c r="O13" s="621"/>
      <c r="P13" s="621"/>
      <c r="Q13" s="622"/>
      <c r="R13" s="623" t="s">
        <v>231</v>
      </c>
      <c r="S13" s="626"/>
      <c r="T13" s="626"/>
      <c r="U13" s="626"/>
      <c r="V13" s="626"/>
      <c r="W13" s="626"/>
      <c r="X13" s="626"/>
      <c r="Y13" s="627"/>
      <c r="Z13" s="685" t="s">
        <v>225</v>
      </c>
      <c r="AA13" s="685"/>
      <c r="AB13" s="685"/>
      <c r="AC13" s="685"/>
      <c r="AD13" s="686" t="s">
        <v>225</v>
      </c>
      <c r="AE13" s="686"/>
      <c r="AF13" s="686"/>
      <c r="AG13" s="686"/>
      <c r="AH13" s="686"/>
      <c r="AI13" s="686"/>
      <c r="AJ13" s="686"/>
      <c r="AK13" s="686"/>
      <c r="AL13" s="628" t="s">
        <v>126</v>
      </c>
      <c r="AM13" s="629"/>
      <c r="AN13" s="629"/>
      <c r="AO13" s="687"/>
      <c r="AP13" s="620" t="s">
        <v>253</v>
      </c>
      <c r="AQ13" s="621"/>
      <c r="AR13" s="621"/>
      <c r="AS13" s="621"/>
      <c r="AT13" s="621"/>
      <c r="AU13" s="621"/>
      <c r="AV13" s="621"/>
      <c r="AW13" s="621"/>
      <c r="AX13" s="621"/>
      <c r="AY13" s="621"/>
      <c r="AZ13" s="621"/>
      <c r="BA13" s="621"/>
      <c r="BB13" s="621"/>
      <c r="BC13" s="621"/>
      <c r="BD13" s="621"/>
      <c r="BE13" s="621"/>
      <c r="BF13" s="622"/>
      <c r="BG13" s="623">
        <v>117423</v>
      </c>
      <c r="BH13" s="626"/>
      <c r="BI13" s="626"/>
      <c r="BJ13" s="626"/>
      <c r="BK13" s="626"/>
      <c r="BL13" s="626"/>
      <c r="BM13" s="626"/>
      <c r="BN13" s="627"/>
      <c r="BO13" s="685">
        <v>55.7</v>
      </c>
      <c r="BP13" s="685"/>
      <c r="BQ13" s="685"/>
      <c r="BR13" s="685"/>
      <c r="BS13" s="631" t="s">
        <v>225</v>
      </c>
      <c r="BT13" s="626"/>
      <c r="BU13" s="626"/>
      <c r="BV13" s="626"/>
      <c r="BW13" s="626"/>
      <c r="BX13" s="626"/>
      <c r="BY13" s="626"/>
      <c r="BZ13" s="626"/>
      <c r="CA13" s="626"/>
      <c r="CB13" s="666"/>
      <c r="CD13" s="667" t="s">
        <v>254</v>
      </c>
      <c r="CE13" s="664"/>
      <c r="CF13" s="664"/>
      <c r="CG13" s="664"/>
      <c r="CH13" s="664"/>
      <c r="CI13" s="664"/>
      <c r="CJ13" s="664"/>
      <c r="CK13" s="664"/>
      <c r="CL13" s="664"/>
      <c r="CM13" s="664"/>
      <c r="CN13" s="664"/>
      <c r="CO13" s="664"/>
      <c r="CP13" s="664"/>
      <c r="CQ13" s="665"/>
      <c r="CR13" s="623">
        <v>394715</v>
      </c>
      <c r="CS13" s="626"/>
      <c r="CT13" s="626"/>
      <c r="CU13" s="626"/>
      <c r="CV13" s="626"/>
      <c r="CW13" s="626"/>
      <c r="CX13" s="626"/>
      <c r="CY13" s="627"/>
      <c r="CZ13" s="685">
        <v>12.9</v>
      </c>
      <c r="DA13" s="685"/>
      <c r="DB13" s="685"/>
      <c r="DC13" s="685"/>
      <c r="DD13" s="631">
        <v>329235</v>
      </c>
      <c r="DE13" s="626"/>
      <c r="DF13" s="626"/>
      <c r="DG13" s="626"/>
      <c r="DH13" s="626"/>
      <c r="DI13" s="626"/>
      <c r="DJ13" s="626"/>
      <c r="DK13" s="626"/>
      <c r="DL13" s="626"/>
      <c r="DM13" s="626"/>
      <c r="DN13" s="626"/>
      <c r="DO13" s="626"/>
      <c r="DP13" s="627"/>
      <c r="DQ13" s="631">
        <v>199576</v>
      </c>
      <c r="DR13" s="626"/>
      <c r="DS13" s="626"/>
      <c r="DT13" s="626"/>
      <c r="DU13" s="626"/>
      <c r="DV13" s="626"/>
      <c r="DW13" s="626"/>
      <c r="DX13" s="626"/>
      <c r="DY13" s="626"/>
      <c r="DZ13" s="626"/>
      <c r="EA13" s="626"/>
      <c r="EB13" s="626"/>
      <c r="EC13" s="666"/>
    </row>
    <row r="14" spans="2:143" ht="11.25" customHeight="1">
      <c r="B14" s="620" t="s">
        <v>255</v>
      </c>
      <c r="C14" s="621"/>
      <c r="D14" s="621"/>
      <c r="E14" s="621"/>
      <c r="F14" s="621"/>
      <c r="G14" s="621"/>
      <c r="H14" s="621"/>
      <c r="I14" s="621"/>
      <c r="J14" s="621"/>
      <c r="K14" s="621"/>
      <c r="L14" s="621"/>
      <c r="M14" s="621"/>
      <c r="N14" s="621"/>
      <c r="O14" s="621"/>
      <c r="P14" s="621"/>
      <c r="Q14" s="622"/>
      <c r="R14" s="623" t="s">
        <v>225</v>
      </c>
      <c r="S14" s="626"/>
      <c r="T14" s="626"/>
      <c r="U14" s="626"/>
      <c r="V14" s="626"/>
      <c r="W14" s="626"/>
      <c r="X14" s="626"/>
      <c r="Y14" s="627"/>
      <c r="Z14" s="685" t="s">
        <v>225</v>
      </c>
      <c r="AA14" s="685"/>
      <c r="AB14" s="685"/>
      <c r="AC14" s="685"/>
      <c r="AD14" s="686" t="s">
        <v>225</v>
      </c>
      <c r="AE14" s="686"/>
      <c r="AF14" s="686"/>
      <c r="AG14" s="686"/>
      <c r="AH14" s="686"/>
      <c r="AI14" s="686"/>
      <c r="AJ14" s="686"/>
      <c r="AK14" s="686"/>
      <c r="AL14" s="628" t="s">
        <v>225</v>
      </c>
      <c r="AM14" s="629"/>
      <c r="AN14" s="629"/>
      <c r="AO14" s="687"/>
      <c r="AP14" s="620" t="s">
        <v>256</v>
      </c>
      <c r="AQ14" s="621"/>
      <c r="AR14" s="621"/>
      <c r="AS14" s="621"/>
      <c r="AT14" s="621"/>
      <c r="AU14" s="621"/>
      <c r="AV14" s="621"/>
      <c r="AW14" s="621"/>
      <c r="AX14" s="621"/>
      <c r="AY14" s="621"/>
      <c r="AZ14" s="621"/>
      <c r="BA14" s="621"/>
      <c r="BB14" s="621"/>
      <c r="BC14" s="621"/>
      <c r="BD14" s="621"/>
      <c r="BE14" s="621"/>
      <c r="BF14" s="622"/>
      <c r="BG14" s="623">
        <v>8598</v>
      </c>
      <c r="BH14" s="626"/>
      <c r="BI14" s="626"/>
      <c r="BJ14" s="626"/>
      <c r="BK14" s="626"/>
      <c r="BL14" s="626"/>
      <c r="BM14" s="626"/>
      <c r="BN14" s="627"/>
      <c r="BO14" s="685">
        <v>4.0999999999999996</v>
      </c>
      <c r="BP14" s="685"/>
      <c r="BQ14" s="685"/>
      <c r="BR14" s="685"/>
      <c r="BS14" s="631" t="s">
        <v>126</v>
      </c>
      <c r="BT14" s="626"/>
      <c r="BU14" s="626"/>
      <c r="BV14" s="626"/>
      <c r="BW14" s="626"/>
      <c r="BX14" s="626"/>
      <c r="BY14" s="626"/>
      <c r="BZ14" s="626"/>
      <c r="CA14" s="626"/>
      <c r="CB14" s="666"/>
      <c r="CD14" s="667" t="s">
        <v>257</v>
      </c>
      <c r="CE14" s="664"/>
      <c r="CF14" s="664"/>
      <c r="CG14" s="664"/>
      <c r="CH14" s="664"/>
      <c r="CI14" s="664"/>
      <c r="CJ14" s="664"/>
      <c r="CK14" s="664"/>
      <c r="CL14" s="664"/>
      <c r="CM14" s="664"/>
      <c r="CN14" s="664"/>
      <c r="CO14" s="664"/>
      <c r="CP14" s="664"/>
      <c r="CQ14" s="665"/>
      <c r="CR14" s="623">
        <v>95977</v>
      </c>
      <c r="CS14" s="626"/>
      <c r="CT14" s="626"/>
      <c r="CU14" s="626"/>
      <c r="CV14" s="626"/>
      <c r="CW14" s="626"/>
      <c r="CX14" s="626"/>
      <c r="CY14" s="627"/>
      <c r="CZ14" s="685">
        <v>3.1</v>
      </c>
      <c r="DA14" s="685"/>
      <c r="DB14" s="685"/>
      <c r="DC14" s="685"/>
      <c r="DD14" s="631" t="s">
        <v>126</v>
      </c>
      <c r="DE14" s="626"/>
      <c r="DF14" s="626"/>
      <c r="DG14" s="626"/>
      <c r="DH14" s="626"/>
      <c r="DI14" s="626"/>
      <c r="DJ14" s="626"/>
      <c r="DK14" s="626"/>
      <c r="DL14" s="626"/>
      <c r="DM14" s="626"/>
      <c r="DN14" s="626"/>
      <c r="DO14" s="626"/>
      <c r="DP14" s="627"/>
      <c r="DQ14" s="631">
        <v>90322</v>
      </c>
      <c r="DR14" s="626"/>
      <c r="DS14" s="626"/>
      <c r="DT14" s="626"/>
      <c r="DU14" s="626"/>
      <c r="DV14" s="626"/>
      <c r="DW14" s="626"/>
      <c r="DX14" s="626"/>
      <c r="DY14" s="626"/>
      <c r="DZ14" s="626"/>
      <c r="EA14" s="626"/>
      <c r="EB14" s="626"/>
      <c r="EC14" s="666"/>
    </row>
    <row r="15" spans="2:143" ht="11.25" customHeight="1">
      <c r="B15" s="620" t="s">
        <v>258</v>
      </c>
      <c r="C15" s="621"/>
      <c r="D15" s="621"/>
      <c r="E15" s="621"/>
      <c r="F15" s="621"/>
      <c r="G15" s="621"/>
      <c r="H15" s="621"/>
      <c r="I15" s="621"/>
      <c r="J15" s="621"/>
      <c r="K15" s="621"/>
      <c r="L15" s="621"/>
      <c r="M15" s="621"/>
      <c r="N15" s="621"/>
      <c r="O15" s="621"/>
      <c r="P15" s="621"/>
      <c r="Q15" s="622"/>
      <c r="R15" s="623">
        <v>8992</v>
      </c>
      <c r="S15" s="626"/>
      <c r="T15" s="626"/>
      <c r="U15" s="626"/>
      <c r="V15" s="626"/>
      <c r="W15" s="626"/>
      <c r="X15" s="626"/>
      <c r="Y15" s="627"/>
      <c r="Z15" s="685">
        <v>0.3</v>
      </c>
      <c r="AA15" s="685"/>
      <c r="AB15" s="685"/>
      <c r="AC15" s="685"/>
      <c r="AD15" s="686">
        <v>8992</v>
      </c>
      <c r="AE15" s="686"/>
      <c r="AF15" s="686"/>
      <c r="AG15" s="686"/>
      <c r="AH15" s="686"/>
      <c r="AI15" s="686"/>
      <c r="AJ15" s="686"/>
      <c r="AK15" s="686"/>
      <c r="AL15" s="628">
        <v>0.5</v>
      </c>
      <c r="AM15" s="629"/>
      <c r="AN15" s="629"/>
      <c r="AO15" s="687"/>
      <c r="AP15" s="620" t="s">
        <v>259</v>
      </c>
      <c r="AQ15" s="621"/>
      <c r="AR15" s="621"/>
      <c r="AS15" s="621"/>
      <c r="AT15" s="621"/>
      <c r="AU15" s="621"/>
      <c r="AV15" s="621"/>
      <c r="AW15" s="621"/>
      <c r="AX15" s="621"/>
      <c r="AY15" s="621"/>
      <c r="AZ15" s="621"/>
      <c r="BA15" s="621"/>
      <c r="BB15" s="621"/>
      <c r="BC15" s="621"/>
      <c r="BD15" s="621"/>
      <c r="BE15" s="621"/>
      <c r="BF15" s="622"/>
      <c r="BG15" s="623">
        <v>4264</v>
      </c>
      <c r="BH15" s="626"/>
      <c r="BI15" s="626"/>
      <c r="BJ15" s="626"/>
      <c r="BK15" s="626"/>
      <c r="BL15" s="626"/>
      <c r="BM15" s="626"/>
      <c r="BN15" s="627"/>
      <c r="BO15" s="685">
        <v>2</v>
      </c>
      <c r="BP15" s="685"/>
      <c r="BQ15" s="685"/>
      <c r="BR15" s="685"/>
      <c r="BS15" s="631" t="s">
        <v>225</v>
      </c>
      <c r="BT15" s="626"/>
      <c r="BU15" s="626"/>
      <c r="BV15" s="626"/>
      <c r="BW15" s="626"/>
      <c r="BX15" s="626"/>
      <c r="BY15" s="626"/>
      <c r="BZ15" s="626"/>
      <c r="CA15" s="626"/>
      <c r="CB15" s="666"/>
      <c r="CD15" s="667" t="s">
        <v>260</v>
      </c>
      <c r="CE15" s="664"/>
      <c r="CF15" s="664"/>
      <c r="CG15" s="664"/>
      <c r="CH15" s="664"/>
      <c r="CI15" s="664"/>
      <c r="CJ15" s="664"/>
      <c r="CK15" s="664"/>
      <c r="CL15" s="664"/>
      <c r="CM15" s="664"/>
      <c r="CN15" s="664"/>
      <c r="CO15" s="664"/>
      <c r="CP15" s="664"/>
      <c r="CQ15" s="665"/>
      <c r="CR15" s="623">
        <v>292593</v>
      </c>
      <c r="CS15" s="626"/>
      <c r="CT15" s="626"/>
      <c r="CU15" s="626"/>
      <c r="CV15" s="626"/>
      <c r="CW15" s="626"/>
      <c r="CX15" s="626"/>
      <c r="CY15" s="627"/>
      <c r="CZ15" s="685">
        <v>9.6</v>
      </c>
      <c r="DA15" s="685"/>
      <c r="DB15" s="685"/>
      <c r="DC15" s="685"/>
      <c r="DD15" s="631">
        <v>48436</v>
      </c>
      <c r="DE15" s="626"/>
      <c r="DF15" s="626"/>
      <c r="DG15" s="626"/>
      <c r="DH15" s="626"/>
      <c r="DI15" s="626"/>
      <c r="DJ15" s="626"/>
      <c r="DK15" s="626"/>
      <c r="DL15" s="626"/>
      <c r="DM15" s="626"/>
      <c r="DN15" s="626"/>
      <c r="DO15" s="626"/>
      <c r="DP15" s="627"/>
      <c r="DQ15" s="631">
        <v>198402</v>
      </c>
      <c r="DR15" s="626"/>
      <c r="DS15" s="626"/>
      <c r="DT15" s="626"/>
      <c r="DU15" s="626"/>
      <c r="DV15" s="626"/>
      <c r="DW15" s="626"/>
      <c r="DX15" s="626"/>
      <c r="DY15" s="626"/>
      <c r="DZ15" s="626"/>
      <c r="EA15" s="626"/>
      <c r="EB15" s="626"/>
      <c r="EC15" s="666"/>
    </row>
    <row r="16" spans="2:143" ht="11.25" customHeight="1">
      <c r="B16" s="620" t="s">
        <v>261</v>
      </c>
      <c r="C16" s="621"/>
      <c r="D16" s="621"/>
      <c r="E16" s="621"/>
      <c r="F16" s="621"/>
      <c r="G16" s="621"/>
      <c r="H16" s="621"/>
      <c r="I16" s="621"/>
      <c r="J16" s="621"/>
      <c r="K16" s="621"/>
      <c r="L16" s="621"/>
      <c r="M16" s="621"/>
      <c r="N16" s="621"/>
      <c r="O16" s="621"/>
      <c r="P16" s="621"/>
      <c r="Q16" s="622"/>
      <c r="R16" s="623" t="s">
        <v>225</v>
      </c>
      <c r="S16" s="626"/>
      <c r="T16" s="626"/>
      <c r="U16" s="626"/>
      <c r="V16" s="626"/>
      <c r="W16" s="626"/>
      <c r="X16" s="626"/>
      <c r="Y16" s="627"/>
      <c r="Z16" s="685" t="s">
        <v>225</v>
      </c>
      <c r="AA16" s="685"/>
      <c r="AB16" s="685"/>
      <c r="AC16" s="685"/>
      <c r="AD16" s="686" t="s">
        <v>225</v>
      </c>
      <c r="AE16" s="686"/>
      <c r="AF16" s="686"/>
      <c r="AG16" s="686"/>
      <c r="AH16" s="686"/>
      <c r="AI16" s="686"/>
      <c r="AJ16" s="686"/>
      <c r="AK16" s="686"/>
      <c r="AL16" s="628" t="s">
        <v>225</v>
      </c>
      <c r="AM16" s="629"/>
      <c r="AN16" s="629"/>
      <c r="AO16" s="687"/>
      <c r="AP16" s="620" t="s">
        <v>262</v>
      </c>
      <c r="AQ16" s="621"/>
      <c r="AR16" s="621"/>
      <c r="AS16" s="621"/>
      <c r="AT16" s="621"/>
      <c r="AU16" s="621"/>
      <c r="AV16" s="621"/>
      <c r="AW16" s="621"/>
      <c r="AX16" s="621"/>
      <c r="AY16" s="621"/>
      <c r="AZ16" s="621"/>
      <c r="BA16" s="621"/>
      <c r="BB16" s="621"/>
      <c r="BC16" s="621"/>
      <c r="BD16" s="621"/>
      <c r="BE16" s="621"/>
      <c r="BF16" s="622"/>
      <c r="BG16" s="623" t="s">
        <v>126</v>
      </c>
      <c r="BH16" s="626"/>
      <c r="BI16" s="626"/>
      <c r="BJ16" s="626"/>
      <c r="BK16" s="626"/>
      <c r="BL16" s="626"/>
      <c r="BM16" s="626"/>
      <c r="BN16" s="627"/>
      <c r="BO16" s="685" t="s">
        <v>225</v>
      </c>
      <c r="BP16" s="685"/>
      <c r="BQ16" s="685"/>
      <c r="BR16" s="685"/>
      <c r="BS16" s="631" t="s">
        <v>225</v>
      </c>
      <c r="BT16" s="626"/>
      <c r="BU16" s="626"/>
      <c r="BV16" s="626"/>
      <c r="BW16" s="626"/>
      <c r="BX16" s="626"/>
      <c r="BY16" s="626"/>
      <c r="BZ16" s="626"/>
      <c r="CA16" s="626"/>
      <c r="CB16" s="666"/>
      <c r="CD16" s="667" t="s">
        <v>263</v>
      </c>
      <c r="CE16" s="664"/>
      <c r="CF16" s="664"/>
      <c r="CG16" s="664"/>
      <c r="CH16" s="664"/>
      <c r="CI16" s="664"/>
      <c r="CJ16" s="664"/>
      <c r="CK16" s="664"/>
      <c r="CL16" s="664"/>
      <c r="CM16" s="664"/>
      <c r="CN16" s="664"/>
      <c r="CO16" s="664"/>
      <c r="CP16" s="664"/>
      <c r="CQ16" s="665"/>
      <c r="CR16" s="623">
        <v>170423</v>
      </c>
      <c r="CS16" s="626"/>
      <c r="CT16" s="626"/>
      <c r="CU16" s="626"/>
      <c r="CV16" s="626"/>
      <c r="CW16" s="626"/>
      <c r="CX16" s="626"/>
      <c r="CY16" s="627"/>
      <c r="CZ16" s="685">
        <v>5.6</v>
      </c>
      <c r="DA16" s="685"/>
      <c r="DB16" s="685"/>
      <c r="DC16" s="685"/>
      <c r="DD16" s="631" t="s">
        <v>126</v>
      </c>
      <c r="DE16" s="626"/>
      <c r="DF16" s="626"/>
      <c r="DG16" s="626"/>
      <c r="DH16" s="626"/>
      <c r="DI16" s="626"/>
      <c r="DJ16" s="626"/>
      <c r="DK16" s="626"/>
      <c r="DL16" s="626"/>
      <c r="DM16" s="626"/>
      <c r="DN16" s="626"/>
      <c r="DO16" s="626"/>
      <c r="DP16" s="627"/>
      <c r="DQ16" s="631">
        <v>32027</v>
      </c>
      <c r="DR16" s="626"/>
      <c r="DS16" s="626"/>
      <c r="DT16" s="626"/>
      <c r="DU16" s="626"/>
      <c r="DV16" s="626"/>
      <c r="DW16" s="626"/>
      <c r="DX16" s="626"/>
      <c r="DY16" s="626"/>
      <c r="DZ16" s="626"/>
      <c r="EA16" s="626"/>
      <c r="EB16" s="626"/>
      <c r="EC16" s="666"/>
    </row>
    <row r="17" spans="2:133" ht="11.25" customHeight="1">
      <c r="B17" s="620" t="s">
        <v>264</v>
      </c>
      <c r="C17" s="621"/>
      <c r="D17" s="621"/>
      <c r="E17" s="621"/>
      <c r="F17" s="621"/>
      <c r="G17" s="621"/>
      <c r="H17" s="621"/>
      <c r="I17" s="621"/>
      <c r="J17" s="621"/>
      <c r="K17" s="621"/>
      <c r="L17" s="621"/>
      <c r="M17" s="621"/>
      <c r="N17" s="621"/>
      <c r="O17" s="621"/>
      <c r="P17" s="621"/>
      <c r="Q17" s="622"/>
      <c r="R17" s="623">
        <v>535</v>
      </c>
      <c r="S17" s="626"/>
      <c r="T17" s="626"/>
      <c r="U17" s="626"/>
      <c r="V17" s="626"/>
      <c r="W17" s="626"/>
      <c r="X17" s="626"/>
      <c r="Y17" s="627"/>
      <c r="Z17" s="685">
        <v>0</v>
      </c>
      <c r="AA17" s="685"/>
      <c r="AB17" s="685"/>
      <c r="AC17" s="685"/>
      <c r="AD17" s="686">
        <v>535</v>
      </c>
      <c r="AE17" s="686"/>
      <c r="AF17" s="686"/>
      <c r="AG17" s="686"/>
      <c r="AH17" s="686"/>
      <c r="AI17" s="686"/>
      <c r="AJ17" s="686"/>
      <c r="AK17" s="686"/>
      <c r="AL17" s="628">
        <v>0</v>
      </c>
      <c r="AM17" s="629"/>
      <c r="AN17" s="629"/>
      <c r="AO17" s="687"/>
      <c r="AP17" s="620" t="s">
        <v>265</v>
      </c>
      <c r="AQ17" s="621"/>
      <c r="AR17" s="621"/>
      <c r="AS17" s="621"/>
      <c r="AT17" s="621"/>
      <c r="AU17" s="621"/>
      <c r="AV17" s="621"/>
      <c r="AW17" s="621"/>
      <c r="AX17" s="621"/>
      <c r="AY17" s="621"/>
      <c r="AZ17" s="621"/>
      <c r="BA17" s="621"/>
      <c r="BB17" s="621"/>
      <c r="BC17" s="621"/>
      <c r="BD17" s="621"/>
      <c r="BE17" s="621"/>
      <c r="BF17" s="622"/>
      <c r="BG17" s="623" t="s">
        <v>225</v>
      </c>
      <c r="BH17" s="626"/>
      <c r="BI17" s="626"/>
      <c r="BJ17" s="626"/>
      <c r="BK17" s="626"/>
      <c r="BL17" s="626"/>
      <c r="BM17" s="626"/>
      <c r="BN17" s="627"/>
      <c r="BO17" s="685" t="s">
        <v>126</v>
      </c>
      <c r="BP17" s="685"/>
      <c r="BQ17" s="685"/>
      <c r="BR17" s="685"/>
      <c r="BS17" s="631" t="s">
        <v>126</v>
      </c>
      <c r="BT17" s="626"/>
      <c r="BU17" s="626"/>
      <c r="BV17" s="626"/>
      <c r="BW17" s="626"/>
      <c r="BX17" s="626"/>
      <c r="BY17" s="626"/>
      <c r="BZ17" s="626"/>
      <c r="CA17" s="626"/>
      <c r="CB17" s="666"/>
      <c r="CD17" s="667" t="s">
        <v>266</v>
      </c>
      <c r="CE17" s="664"/>
      <c r="CF17" s="664"/>
      <c r="CG17" s="664"/>
      <c r="CH17" s="664"/>
      <c r="CI17" s="664"/>
      <c r="CJ17" s="664"/>
      <c r="CK17" s="664"/>
      <c r="CL17" s="664"/>
      <c r="CM17" s="664"/>
      <c r="CN17" s="664"/>
      <c r="CO17" s="664"/>
      <c r="CP17" s="664"/>
      <c r="CQ17" s="665"/>
      <c r="CR17" s="623">
        <v>273919</v>
      </c>
      <c r="CS17" s="626"/>
      <c r="CT17" s="626"/>
      <c r="CU17" s="626"/>
      <c r="CV17" s="626"/>
      <c r="CW17" s="626"/>
      <c r="CX17" s="626"/>
      <c r="CY17" s="627"/>
      <c r="CZ17" s="685">
        <v>9</v>
      </c>
      <c r="DA17" s="685"/>
      <c r="DB17" s="685"/>
      <c r="DC17" s="685"/>
      <c r="DD17" s="631" t="s">
        <v>225</v>
      </c>
      <c r="DE17" s="626"/>
      <c r="DF17" s="626"/>
      <c r="DG17" s="626"/>
      <c r="DH17" s="626"/>
      <c r="DI17" s="626"/>
      <c r="DJ17" s="626"/>
      <c r="DK17" s="626"/>
      <c r="DL17" s="626"/>
      <c r="DM17" s="626"/>
      <c r="DN17" s="626"/>
      <c r="DO17" s="626"/>
      <c r="DP17" s="627"/>
      <c r="DQ17" s="631">
        <v>273919</v>
      </c>
      <c r="DR17" s="626"/>
      <c r="DS17" s="626"/>
      <c r="DT17" s="626"/>
      <c r="DU17" s="626"/>
      <c r="DV17" s="626"/>
      <c r="DW17" s="626"/>
      <c r="DX17" s="626"/>
      <c r="DY17" s="626"/>
      <c r="DZ17" s="626"/>
      <c r="EA17" s="626"/>
      <c r="EB17" s="626"/>
      <c r="EC17" s="666"/>
    </row>
    <row r="18" spans="2:133" ht="11.25" customHeight="1">
      <c r="B18" s="620" t="s">
        <v>267</v>
      </c>
      <c r="C18" s="621"/>
      <c r="D18" s="621"/>
      <c r="E18" s="621"/>
      <c r="F18" s="621"/>
      <c r="G18" s="621"/>
      <c r="H18" s="621"/>
      <c r="I18" s="621"/>
      <c r="J18" s="621"/>
      <c r="K18" s="621"/>
      <c r="L18" s="621"/>
      <c r="M18" s="621"/>
      <c r="N18" s="621"/>
      <c r="O18" s="621"/>
      <c r="P18" s="621"/>
      <c r="Q18" s="622"/>
      <c r="R18" s="623">
        <v>1432902</v>
      </c>
      <c r="S18" s="626"/>
      <c r="T18" s="626"/>
      <c r="U18" s="626"/>
      <c r="V18" s="626"/>
      <c r="W18" s="626"/>
      <c r="X18" s="626"/>
      <c r="Y18" s="627"/>
      <c r="Z18" s="685">
        <v>42.5</v>
      </c>
      <c r="AA18" s="685"/>
      <c r="AB18" s="685"/>
      <c r="AC18" s="685"/>
      <c r="AD18" s="686">
        <v>1334742</v>
      </c>
      <c r="AE18" s="686"/>
      <c r="AF18" s="686"/>
      <c r="AG18" s="686"/>
      <c r="AH18" s="686"/>
      <c r="AI18" s="686"/>
      <c r="AJ18" s="686"/>
      <c r="AK18" s="686"/>
      <c r="AL18" s="628">
        <v>81.599999999999994</v>
      </c>
      <c r="AM18" s="629"/>
      <c r="AN18" s="629"/>
      <c r="AO18" s="687"/>
      <c r="AP18" s="620" t="s">
        <v>268</v>
      </c>
      <c r="AQ18" s="621"/>
      <c r="AR18" s="621"/>
      <c r="AS18" s="621"/>
      <c r="AT18" s="621"/>
      <c r="AU18" s="621"/>
      <c r="AV18" s="621"/>
      <c r="AW18" s="621"/>
      <c r="AX18" s="621"/>
      <c r="AY18" s="621"/>
      <c r="AZ18" s="621"/>
      <c r="BA18" s="621"/>
      <c r="BB18" s="621"/>
      <c r="BC18" s="621"/>
      <c r="BD18" s="621"/>
      <c r="BE18" s="621"/>
      <c r="BF18" s="622"/>
      <c r="BG18" s="623" t="s">
        <v>225</v>
      </c>
      <c r="BH18" s="626"/>
      <c r="BI18" s="626"/>
      <c r="BJ18" s="626"/>
      <c r="BK18" s="626"/>
      <c r="BL18" s="626"/>
      <c r="BM18" s="626"/>
      <c r="BN18" s="627"/>
      <c r="BO18" s="685" t="s">
        <v>126</v>
      </c>
      <c r="BP18" s="685"/>
      <c r="BQ18" s="685"/>
      <c r="BR18" s="685"/>
      <c r="BS18" s="631" t="s">
        <v>225</v>
      </c>
      <c r="BT18" s="626"/>
      <c r="BU18" s="626"/>
      <c r="BV18" s="626"/>
      <c r="BW18" s="626"/>
      <c r="BX18" s="626"/>
      <c r="BY18" s="626"/>
      <c r="BZ18" s="626"/>
      <c r="CA18" s="626"/>
      <c r="CB18" s="666"/>
      <c r="CD18" s="667" t="s">
        <v>269</v>
      </c>
      <c r="CE18" s="664"/>
      <c r="CF18" s="664"/>
      <c r="CG18" s="664"/>
      <c r="CH18" s="664"/>
      <c r="CI18" s="664"/>
      <c r="CJ18" s="664"/>
      <c r="CK18" s="664"/>
      <c r="CL18" s="664"/>
      <c r="CM18" s="664"/>
      <c r="CN18" s="664"/>
      <c r="CO18" s="664"/>
      <c r="CP18" s="664"/>
      <c r="CQ18" s="665"/>
      <c r="CR18" s="623" t="s">
        <v>225</v>
      </c>
      <c r="CS18" s="626"/>
      <c r="CT18" s="626"/>
      <c r="CU18" s="626"/>
      <c r="CV18" s="626"/>
      <c r="CW18" s="626"/>
      <c r="CX18" s="626"/>
      <c r="CY18" s="627"/>
      <c r="CZ18" s="685" t="s">
        <v>243</v>
      </c>
      <c r="DA18" s="685"/>
      <c r="DB18" s="685"/>
      <c r="DC18" s="685"/>
      <c r="DD18" s="631" t="s">
        <v>231</v>
      </c>
      <c r="DE18" s="626"/>
      <c r="DF18" s="626"/>
      <c r="DG18" s="626"/>
      <c r="DH18" s="626"/>
      <c r="DI18" s="626"/>
      <c r="DJ18" s="626"/>
      <c r="DK18" s="626"/>
      <c r="DL18" s="626"/>
      <c r="DM18" s="626"/>
      <c r="DN18" s="626"/>
      <c r="DO18" s="626"/>
      <c r="DP18" s="627"/>
      <c r="DQ18" s="631" t="s">
        <v>225</v>
      </c>
      <c r="DR18" s="626"/>
      <c r="DS18" s="626"/>
      <c r="DT18" s="626"/>
      <c r="DU18" s="626"/>
      <c r="DV18" s="626"/>
      <c r="DW18" s="626"/>
      <c r="DX18" s="626"/>
      <c r="DY18" s="626"/>
      <c r="DZ18" s="626"/>
      <c r="EA18" s="626"/>
      <c r="EB18" s="626"/>
      <c r="EC18" s="666"/>
    </row>
    <row r="19" spans="2:133" ht="11.25" customHeight="1">
      <c r="B19" s="620" t="s">
        <v>270</v>
      </c>
      <c r="C19" s="621"/>
      <c r="D19" s="621"/>
      <c r="E19" s="621"/>
      <c r="F19" s="621"/>
      <c r="G19" s="621"/>
      <c r="H19" s="621"/>
      <c r="I19" s="621"/>
      <c r="J19" s="621"/>
      <c r="K19" s="621"/>
      <c r="L19" s="621"/>
      <c r="M19" s="621"/>
      <c r="N19" s="621"/>
      <c r="O19" s="621"/>
      <c r="P19" s="621"/>
      <c r="Q19" s="622"/>
      <c r="R19" s="623">
        <v>1334742</v>
      </c>
      <c r="S19" s="626"/>
      <c r="T19" s="626"/>
      <c r="U19" s="626"/>
      <c r="V19" s="626"/>
      <c r="W19" s="626"/>
      <c r="X19" s="626"/>
      <c r="Y19" s="627"/>
      <c r="Z19" s="685">
        <v>39.6</v>
      </c>
      <c r="AA19" s="685"/>
      <c r="AB19" s="685"/>
      <c r="AC19" s="685"/>
      <c r="AD19" s="686">
        <v>1334742</v>
      </c>
      <c r="AE19" s="686"/>
      <c r="AF19" s="686"/>
      <c r="AG19" s="686"/>
      <c r="AH19" s="686"/>
      <c r="AI19" s="686"/>
      <c r="AJ19" s="686"/>
      <c r="AK19" s="686"/>
      <c r="AL19" s="628">
        <v>81.599999999999994</v>
      </c>
      <c r="AM19" s="629"/>
      <c r="AN19" s="629"/>
      <c r="AO19" s="687"/>
      <c r="AP19" s="620" t="s">
        <v>271</v>
      </c>
      <c r="AQ19" s="621"/>
      <c r="AR19" s="621"/>
      <c r="AS19" s="621"/>
      <c r="AT19" s="621"/>
      <c r="AU19" s="621"/>
      <c r="AV19" s="621"/>
      <c r="AW19" s="621"/>
      <c r="AX19" s="621"/>
      <c r="AY19" s="621"/>
      <c r="AZ19" s="621"/>
      <c r="BA19" s="621"/>
      <c r="BB19" s="621"/>
      <c r="BC19" s="621"/>
      <c r="BD19" s="621"/>
      <c r="BE19" s="621"/>
      <c r="BF19" s="622"/>
      <c r="BG19" s="623">
        <v>1104</v>
      </c>
      <c r="BH19" s="626"/>
      <c r="BI19" s="626"/>
      <c r="BJ19" s="626"/>
      <c r="BK19" s="626"/>
      <c r="BL19" s="626"/>
      <c r="BM19" s="626"/>
      <c r="BN19" s="627"/>
      <c r="BO19" s="685">
        <v>0.5</v>
      </c>
      <c r="BP19" s="685"/>
      <c r="BQ19" s="685"/>
      <c r="BR19" s="685"/>
      <c r="BS19" s="631" t="s">
        <v>225</v>
      </c>
      <c r="BT19" s="626"/>
      <c r="BU19" s="626"/>
      <c r="BV19" s="626"/>
      <c r="BW19" s="626"/>
      <c r="BX19" s="626"/>
      <c r="BY19" s="626"/>
      <c r="BZ19" s="626"/>
      <c r="CA19" s="626"/>
      <c r="CB19" s="666"/>
      <c r="CD19" s="667" t="s">
        <v>272</v>
      </c>
      <c r="CE19" s="664"/>
      <c r="CF19" s="664"/>
      <c r="CG19" s="664"/>
      <c r="CH19" s="664"/>
      <c r="CI19" s="664"/>
      <c r="CJ19" s="664"/>
      <c r="CK19" s="664"/>
      <c r="CL19" s="664"/>
      <c r="CM19" s="664"/>
      <c r="CN19" s="664"/>
      <c r="CO19" s="664"/>
      <c r="CP19" s="664"/>
      <c r="CQ19" s="665"/>
      <c r="CR19" s="623" t="s">
        <v>225</v>
      </c>
      <c r="CS19" s="626"/>
      <c r="CT19" s="626"/>
      <c r="CU19" s="626"/>
      <c r="CV19" s="626"/>
      <c r="CW19" s="626"/>
      <c r="CX19" s="626"/>
      <c r="CY19" s="627"/>
      <c r="CZ19" s="685" t="s">
        <v>243</v>
      </c>
      <c r="DA19" s="685"/>
      <c r="DB19" s="685"/>
      <c r="DC19" s="685"/>
      <c r="DD19" s="631" t="s">
        <v>225</v>
      </c>
      <c r="DE19" s="626"/>
      <c r="DF19" s="626"/>
      <c r="DG19" s="626"/>
      <c r="DH19" s="626"/>
      <c r="DI19" s="626"/>
      <c r="DJ19" s="626"/>
      <c r="DK19" s="626"/>
      <c r="DL19" s="626"/>
      <c r="DM19" s="626"/>
      <c r="DN19" s="626"/>
      <c r="DO19" s="626"/>
      <c r="DP19" s="627"/>
      <c r="DQ19" s="631" t="s">
        <v>126</v>
      </c>
      <c r="DR19" s="626"/>
      <c r="DS19" s="626"/>
      <c r="DT19" s="626"/>
      <c r="DU19" s="626"/>
      <c r="DV19" s="626"/>
      <c r="DW19" s="626"/>
      <c r="DX19" s="626"/>
      <c r="DY19" s="626"/>
      <c r="DZ19" s="626"/>
      <c r="EA19" s="626"/>
      <c r="EB19" s="626"/>
      <c r="EC19" s="666"/>
    </row>
    <row r="20" spans="2:133" ht="11.25" customHeight="1">
      <c r="B20" s="620" t="s">
        <v>273</v>
      </c>
      <c r="C20" s="621"/>
      <c r="D20" s="621"/>
      <c r="E20" s="621"/>
      <c r="F20" s="621"/>
      <c r="G20" s="621"/>
      <c r="H20" s="621"/>
      <c r="I20" s="621"/>
      <c r="J20" s="621"/>
      <c r="K20" s="621"/>
      <c r="L20" s="621"/>
      <c r="M20" s="621"/>
      <c r="N20" s="621"/>
      <c r="O20" s="621"/>
      <c r="P20" s="621"/>
      <c r="Q20" s="622"/>
      <c r="R20" s="623">
        <v>98160</v>
      </c>
      <c r="S20" s="626"/>
      <c r="T20" s="626"/>
      <c r="U20" s="626"/>
      <c r="V20" s="626"/>
      <c r="W20" s="626"/>
      <c r="X20" s="626"/>
      <c r="Y20" s="627"/>
      <c r="Z20" s="685">
        <v>2.9</v>
      </c>
      <c r="AA20" s="685"/>
      <c r="AB20" s="685"/>
      <c r="AC20" s="685"/>
      <c r="AD20" s="686" t="s">
        <v>126</v>
      </c>
      <c r="AE20" s="686"/>
      <c r="AF20" s="686"/>
      <c r="AG20" s="686"/>
      <c r="AH20" s="686"/>
      <c r="AI20" s="686"/>
      <c r="AJ20" s="686"/>
      <c r="AK20" s="686"/>
      <c r="AL20" s="628" t="s">
        <v>225</v>
      </c>
      <c r="AM20" s="629"/>
      <c r="AN20" s="629"/>
      <c r="AO20" s="687"/>
      <c r="AP20" s="620" t="s">
        <v>274</v>
      </c>
      <c r="AQ20" s="621"/>
      <c r="AR20" s="621"/>
      <c r="AS20" s="621"/>
      <c r="AT20" s="621"/>
      <c r="AU20" s="621"/>
      <c r="AV20" s="621"/>
      <c r="AW20" s="621"/>
      <c r="AX20" s="621"/>
      <c r="AY20" s="621"/>
      <c r="AZ20" s="621"/>
      <c r="BA20" s="621"/>
      <c r="BB20" s="621"/>
      <c r="BC20" s="621"/>
      <c r="BD20" s="621"/>
      <c r="BE20" s="621"/>
      <c r="BF20" s="622"/>
      <c r="BG20" s="623">
        <v>1104</v>
      </c>
      <c r="BH20" s="626"/>
      <c r="BI20" s="626"/>
      <c r="BJ20" s="626"/>
      <c r="BK20" s="626"/>
      <c r="BL20" s="626"/>
      <c r="BM20" s="626"/>
      <c r="BN20" s="627"/>
      <c r="BO20" s="685">
        <v>0.5</v>
      </c>
      <c r="BP20" s="685"/>
      <c r="BQ20" s="685"/>
      <c r="BR20" s="685"/>
      <c r="BS20" s="631" t="s">
        <v>126</v>
      </c>
      <c r="BT20" s="626"/>
      <c r="BU20" s="626"/>
      <c r="BV20" s="626"/>
      <c r="BW20" s="626"/>
      <c r="BX20" s="626"/>
      <c r="BY20" s="626"/>
      <c r="BZ20" s="626"/>
      <c r="CA20" s="626"/>
      <c r="CB20" s="666"/>
      <c r="CD20" s="667" t="s">
        <v>275</v>
      </c>
      <c r="CE20" s="664"/>
      <c r="CF20" s="664"/>
      <c r="CG20" s="664"/>
      <c r="CH20" s="664"/>
      <c r="CI20" s="664"/>
      <c r="CJ20" s="664"/>
      <c r="CK20" s="664"/>
      <c r="CL20" s="664"/>
      <c r="CM20" s="664"/>
      <c r="CN20" s="664"/>
      <c r="CO20" s="664"/>
      <c r="CP20" s="664"/>
      <c r="CQ20" s="665"/>
      <c r="CR20" s="623">
        <v>3053291</v>
      </c>
      <c r="CS20" s="626"/>
      <c r="CT20" s="626"/>
      <c r="CU20" s="626"/>
      <c r="CV20" s="626"/>
      <c r="CW20" s="626"/>
      <c r="CX20" s="626"/>
      <c r="CY20" s="627"/>
      <c r="CZ20" s="685">
        <v>100</v>
      </c>
      <c r="DA20" s="685"/>
      <c r="DB20" s="685"/>
      <c r="DC20" s="685"/>
      <c r="DD20" s="631">
        <v>670425</v>
      </c>
      <c r="DE20" s="626"/>
      <c r="DF20" s="626"/>
      <c r="DG20" s="626"/>
      <c r="DH20" s="626"/>
      <c r="DI20" s="626"/>
      <c r="DJ20" s="626"/>
      <c r="DK20" s="626"/>
      <c r="DL20" s="626"/>
      <c r="DM20" s="626"/>
      <c r="DN20" s="626"/>
      <c r="DO20" s="626"/>
      <c r="DP20" s="627"/>
      <c r="DQ20" s="631">
        <v>2078414</v>
      </c>
      <c r="DR20" s="626"/>
      <c r="DS20" s="626"/>
      <c r="DT20" s="626"/>
      <c r="DU20" s="626"/>
      <c r="DV20" s="626"/>
      <c r="DW20" s="626"/>
      <c r="DX20" s="626"/>
      <c r="DY20" s="626"/>
      <c r="DZ20" s="626"/>
      <c r="EA20" s="626"/>
      <c r="EB20" s="626"/>
      <c r="EC20" s="666"/>
    </row>
    <row r="21" spans="2:133" ht="11.25" customHeight="1">
      <c r="B21" s="620" t="s">
        <v>276</v>
      </c>
      <c r="C21" s="621"/>
      <c r="D21" s="621"/>
      <c r="E21" s="621"/>
      <c r="F21" s="621"/>
      <c r="G21" s="621"/>
      <c r="H21" s="621"/>
      <c r="I21" s="621"/>
      <c r="J21" s="621"/>
      <c r="K21" s="621"/>
      <c r="L21" s="621"/>
      <c r="M21" s="621"/>
      <c r="N21" s="621"/>
      <c r="O21" s="621"/>
      <c r="P21" s="621"/>
      <c r="Q21" s="622"/>
      <c r="R21" s="623" t="s">
        <v>126</v>
      </c>
      <c r="S21" s="626"/>
      <c r="T21" s="626"/>
      <c r="U21" s="626"/>
      <c r="V21" s="626"/>
      <c r="W21" s="626"/>
      <c r="X21" s="626"/>
      <c r="Y21" s="627"/>
      <c r="Z21" s="685" t="s">
        <v>126</v>
      </c>
      <c r="AA21" s="685"/>
      <c r="AB21" s="685"/>
      <c r="AC21" s="685"/>
      <c r="AD21" s="686" t="s">
        <v>126</v>
      </c>
      <c r="AE21" s="686"/>
      <c r="AF21" s="686"/>
      <c r="AG21" s="686"/>
      <c r="AH21" s="686"/>
      <c r="AI21" s="686"/>
      <c r="AJ21" s="686"/>
      <c r="AK21" s="686"/>
      <c r="AL21" s="628" t="s">
        <v>225</v>
      </c>
      <c r="AM21" s="629"/>
      <c r="AN21" s="629"/>
      <c r="AO21" s="687"/>
      <c r="AP21" s="731" t="s">
        <v>277</v>
      </c>
      <c r="AQ21" s="738"/>
      <c r="AR21" s="738"/>
      <c r="AS21" s="738"/>
      <c r="AT21" s="738"/>
      <c r="AU21" s="738"/>
      <c r="AV21" s="738"/>
      <c r="AW21" s="738"/>
      <c r="AX21" s="738"/>
      <c r="AY21" s="738"/>
      <c r="AZ21" s="738"/>
      <c r="BA21" s="738"/>
      <c r="BB21" s="738"/>
      <c r="BC21" s="738"/>
      <c r="BD21" s="738"/>
      <c r="BE21" s="738"/>
      <c r="BF21" s="733"/>
      <c r="BG21" s="623">
        <v>1104</v>
      </c>
      <c r="BH21" s="626"/>
      <c r="BI21" s="626"/>
      <c r="BJ21" s="626"/>
      <c r="BK21" s="626"/>
      <c r="BL21" s="626"/>
      <c r="BM21" s="626"/>
      <c r="BN21" s="627"/>
      <c r="BO21" s="685">
        <v>0.5</v>
      </c>
      <c r="BP21" s="685"/>
      <c r="BQ21" s="685"/>
      <c r="BR21" s="685"/>
      <c r="BS21" s="631" t="s">
        <v>225</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278</v>
      </c>
      <c r="C22" s="621"/>
      <c r="D22" s="621"/>
      <c r="E22" s="621"/>
      <c r="F22" s="621"/>
      <c r="G22" s="621"/>
      <c r="H22" s="621"/>
      <c r="I22" s="621"/>
      <c r="J22" s="621"/>
      <c r="K22" s="621"/>
      <c r="L22" s="621"/>
      <c r="M22" s="621"/>
      <c r="N22" s="621"/>
      <c r="O22" s="621"/>
      <c r="P22" s="621"/>
      <c r="Q22" s="622"/>
      <c r="R22" s="623">
        <v>1731945</v>
      </c>
      <c r="S22" s="626"/>
      <c r="T22" s="626"/>
      <c r="U22" s="626"/>
      <c r="V22" s="626"/>
      <c r="W22" s="626"/>
      <c r="X22" s="626"/>
      <c r="Y22" s="627"/>
      <c r="Z22" s="685">
        <v>51.4</v>
      </c>
      <c r="AA22" s="685"/>
      <c r="AB22" s="685"/>
      <c r="AC22" s="685"/>
      <c r="AD22" s="686">
        <v>1633785</v>
      </c>
      <c r="AE22" s="686"/>
      <c r="AF22" s="686"/>
      <c r="AG22" s="686"/>
      <c r="AH22" s="686"/>
      <c r="AI22" s="686"/>
      <c r="AJ22" s="686"/>
      <c r="AK22" s="686"/>
      <c r="AL22" s="628">
        <v>99.9</v>
      </c>
      <c r="AM22" s="629"/>
      <c r="AN22" s="629"/>
      <c r="AO22" s="687"/>
      <c r="AP22" s="731" t="s">
        <v>279</v>
      </c>
      <c r="AQ22" s="738"/>
      <c r="AR22" s="738"/>
      <c r="AS22" s="738"/>
      <c r="AT22" s="738"/>
      <c r="AU22" s="738"/>
      <c r="AV22" s="738"/>
      <c r="AW22" s="738"/>
      <c r="AX22" s="738"/>
      <c r="AY22" s="738"/>
      <c r="AZ22" s="738"/>
      <c r="BA22" s="738"/>
      <c r="BB22" s="738"/>
      <c r="BC22" s="738"/>
      <c r="BD22" s="738"/>
      <c r="BE22" s="738"/>
      <c r="BF22" s="733"/>
      <c r="BG22" s="623" t="s">
        <v>243</v>
      </c>
      <c r="BH22" s="626"/>
      <c r="BI22" s="626"/>
      <c r="BJ22" s="626"/>
      <c r="BK22" s="626"/>
      <c r="BL22" s="626"/>
      <c r="BM22" s="626"/>
      <c r="BN22" s="627"/>
      <c r="BO22" s="685" t="s">
        <v>225</v>
      </c>
      <c r="BP22" s="685"/>
      <c r="BQ22" s="685"/>
      <c r="BR22" s="685"/>
      <c r="BS22" s="631" t="s">
        <v>225</v>
      </c>
      <c r="BT22" s="626"/>
      <c r="BU22" s="626"/>
      <c r="BV22" s="626"/>
      <c r="BW22" s="626"/>
      <c r="BX22" s="626"/>
      <c r="BY22" s="626"/>
      <c r="BZ22" s="626"/>
      <c r="CA22" s="626"/>
      <c r="CB22" s="666"/>
      <c r="CD22" s="740" t="s">
        <v>280</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281</v>
      </c>
      <c r="C23" s="621"/>
      <c r="D23" s="621"/>
      <c r="E23" s="621"/>
      <c r="F23" s="621"/>
      <c r="G23" s="621"/>
      <c r="H23" s="621"/>
      <c r="I23" s="621"/>
      <c r="J23" s="621"/>
      <c r="K23" s="621"/>
      <c r="L23" s="621"/>
      <c r="M23" s="621"/>
      <c r="N23" s="621"/>
      <c r="O23" s="621"/>
      <c r="P23" s="621"/>
      <c r="Q23" s="622"/>
      <c r="R23" s="623" t="s">
        <v>126</v>
      </c>
      <c r="S23" s="626"/>
      <c r="T23" s="626"/>
      <c r="U23" s="626"/>
      <c r="V23" s="626"/>
      <c r="W23" s="626"/>
      <c r="X23" s="626"/>
      <c r="Y23" s="627"/>
      <c r="Z23" s="685" t="s">
        <v>225</v>
      </c>
      <c r="AA23" s="685"/>
      <c r="AB23" s="685"/>
      <c r="AC23" s="685"/>
      <c r="AD23" s="686" t="s">
        <v>225</v>
      </c>
      <c r="AE23" s="686"/>
      <c r="AF23" s="686"/>
      <c r="AG23" s="686"/>
      <c r="AH23" s="686"/>
      <c r="AI23" s="686"/>
      <c r="AJ23" s="686"/>
      <c r="AK23" s="686"/>
      <c r="AL23" s="628" t="s">
        <v>225</v>
      </c>
      <c r="AM23" s="629"/>
      <c r="AN23" s="629"/>
      <c r="AO23" s="687"/>
      <c r="AP23" s="731" t="s">
        <v>282</v>
      </c>
      <c r="AQ23" s="738"/>
      <c r="AR23" s="738"/>
      <c r="AS23" s="738"/>
      <c r="AT23" s="738"/>
      <c r="AU23" s="738"/>
      <c r="AV23" s="738"/>
      <c r="AW23" s="738"/>
      <c r="AX23" s="738"/>
      <c r="AY23" s="738"/>
      <c r="AZ23" s="738"/>
      <c r="BA23" s="738"/>
      <c r="BB23" s="738"/>
      <c r="BC23" s="738"/>
      <c r="BD23" s="738"/>
      <c r="BE23" s="738"/>
      <c r="BF23" s="733"/>
      <c r="BG23" s="623" t="s">
        <v>126</v>
      </c>
      <c r="BH23" s="626"/>
      <c r="BI23" s="626"/>
      <c r="BJ23" s="626"/>
      <c r="BK23" s="626"/>
      <c r="BL23" s="626"/>
      <c r="BM23" s="626"/>
      <c r="BN23" s="627"/>
      <c r="BO23" s="685" t="s">
        <v>225</v>
      </c>
      <c r="BP23" s="685"/>
      <c r="BQ23" s="685"/>
      <c r="BR23" s="685"/>
      <c r="BS23" s="631" t="s">
        <v>126</v>
      </c>
      <c r="BT23" s="626"/>
      <c r="BU23" s="626"/>
      <c r="BV23" s="626"/>
      <c r="BW23" s="626"/>
      <c r="BX23" s="626"/>
      <c r="BY23" s="626"/>
      <c r="BZ23" s="626"/>
      <c r="CA23" s="626"/>
      <c r="CB23" s="666"/>
      <c r="CD23" s="740" t="s">
        <v>219</v>
      </c>
      <c r="CE23" s="741"/>
      <c r="CF23" s="741"/>
      <c r="CG23" s="741"/>
      <c r="CH23" s="741"/>
      <c r="CI23" s="741"/>
      <c r="CJ23" s="741"/>
      <c r="CK23" s="741"/>
      <c r="CL23" s="741"/>
      <c r="CM23" s="741"/>
      <c r="CN23" s="741"/>
      <c r="CO23" s="741"/>
      <c r="CP23" s="741"/>
      <c r="CQ23" s="742"/>
      <c r="CR23" s="740" t="s">
        <v>283</v>
      </c>
      <c r="CS23" s="741"/>
      <c r="CT23" s="741"/>
      <c r="CU23" s="741"/>
      <c r="CV23" s="741"/>
      <c r="CW23" s="741"/>
      <c r="CX23" s="741"/>
      <c r="CY23" s="742"/>
      <c r="CZ23" s="740" t="s">
        <v>284</v>
      </c>
      <c r="DA23" s="741"/>
      <c r="DB23" s="741"/>
      <c r="DC23" s="742"/>
      <c r="DD23" s="740" t="s">
        <v>285</v>
      </c>
      <c r="DE23" s="741"/>
      <c r="DF23" s="741"/>
      <c r="DG23" s="741"/>
      <c r="DH23" s="741"/>
      <c r="DI23" s="741"/>
      <c r="DJ23" s="741"/>
      <c r="DK23" s="742"/>
      <c r="DL23" s="749" t="s">
        <v>286</v>
      </c>
      <c r="DM23" s="750"/>
      <c r="DN23" s="750"/>
      <c r="DO23" s="750"/>
      <c r="DP23" s="750"/>
      <c r="DQ23" s="750"/>
      <c r="DR23" s="750"/>
      <c r="DS23" s="750"/>
      <c r="DT23" s="750"/>
      <c r="DU23" s="750"/>
      <c r="DV23" s="751"/>
      <c r="DW23" s="740" t="s">
        <v>287</v>
      </c>
      <c r="DX23" s="741"/>
      <c r="DY23" s="741"/>
      <c r="DZ23" s="741"/>
      <c r="EA23" s="741"/>
      <c r="EB23" s="741"/>
      <c r="EC23" s="742"/>
    </row>
    <row r="24" spans="2:133" ht="11.25" customHeight="1">
      <c r="B24" s="620" t="s">
        <v>288</v>
      </c>
      <c r="C24" s="621"/>
      <c r="D24" s="621"/>
      <c r="E24" s="621"/>
      <c r="F24" s="621"/>
      <c r="G24" s="621"/>
      <c r="H24" s="621"/>
      <c r="I24" s="621"/>
      <c r="J24" s="621"/>
      <c r="K24" s="621"/>
      <c r="L24" s="621"/>
      <c r="M24" s="621"/>
      <c r="N24" s="621"/>
      <c r="O24" s="621"/>
      <c r="P24" s="621"/>
      <c r="Q24" s="622"/>
      <c r="R24" s="623">
        <v>4360</v>
      </c>
      <c r="S24" s="626"/>
      <c r="T24" s="626"/>
      <c r="U24" s="626"/>
      <c r="V24" s="626"/>
      <c r="W24" s="626"/>
      <c r="X24" s="626"/>
      <c r="Y24" s="627"/>
      <c r="Z24" s="685">
        <v>0.1</v>
      </c>
      <c r="AA24" s="685"/>
      <c r="AB24" s="685"/>
      <c r="AC24" s="685"/>
      <c r="AD24" s="686" t="s">
        <v>126</v>
      </c>
      <c r="AE24" s="686"/>
      <c r="AF24" s="686"/>
      <c r="AG24" s="686"/>
      <c r="AH24" s="686"/>
      <c r="AI24" s="686"/>
      <c r="AJ24" s="686"/>
      <c r="AK24" s="686"/>
      <c r="AL24" s="628" t="s">
        <v>126</v>
      </c>
      <c r="AM24" s="629"/>
      <c r="AN24" s="629"/>
      <c r="AO24" s="687"/>
      <c r="AP24" s="731" t="s">
        <v>289</v>
      </c>
      <c r="AQ24" s="738"/>
      <c r="AR24" s="738"/>
      <c r="AS24" s="738"/>
      <c r="AT24" s="738"/>
      <c r="AU24" s="738"/>
      <c r="AV24" s="738"/>
      <c r="AW24" s="738"/>
      <c r="AX24" s="738"/>
      <c r="AY24" s="738"/>
      <c r="AZ24" s="738"/>
      <c r="BA24" s="738"/>
      <c r="BB24" s="738"/>
      <c r="BC24" s="738"/>
      <c r="BD24" s="738"/>
      <c r="BE24" s="738"/>
      <c r="BF24" s="733"/>
      <c r="BG24" s="623" t="s">
        <v>126</v>
      </c>
      <c r="BH24" s="626"/>
      <c r="BI24" s="626"/>
      <c r="BJ24" s="626"/>
      <c r="BK24" s="626"/>
      <c r="BL24" s="626"/>
      <c r="BM24" s="626"/>
      <c r="BN24" s="627"/>
      <c r="BO24" s="685" t="s">
        <v>126</v>
      </c>
      <c r="BP24" s="685"/>
      <c r="BQ24" s="685"/>
      <c r="BR24" s="685"/>
      <c r="BS24" s="631" t="s">
        <v>126</v>
      </c>
      <c r="BT24" s="626"/>
      <c r="BU24" s="626"/>
      <c r="BV24" s="626"/>
      <c r="BW24" s="626"/>
      <c r="BX24" s="626"/>
      <c r="BY24" s="626"/>
      <c r="BZ24" s="626"/>
      <c r="CA24" s="626"/>
      <c r="CB24" s="666"/>
      <c r="CD24" s="694" t="s">
        <v>290</v>
      </c>
      <c r="CE24" s="695"/>
      <c r="CF24" s="695"/>
      <c r="CG24" s="695"/>
      <c r="CH24" s="695"/>
      <c r="CI24" s="695"/>
      <c r="CJ24" s="695"/>
      <c r="CK24" s="695"/>
      <c r="CL24" s="695"/>
      <c r="CM24" s="695"/>
      <c r="CN24" s="695"/>
      <c r="CO24" s="695"/>
      <c r="CP24" s="695"/>
      <c r="CQ24" s="696"/>
      <c r="CR24" s="688">
        <v>895375</v>
      </c>
      <c r="CS24" s="689"/>
      <c r="CT24" s="689"/>
      <c r="CU24" s="689"/>
      <c r="CV24" s="689"/>
      <c r="CW24" s="689"/>
      <c r="CX24" s="689"/>
      <c r="CY24" s="735"/>
      <c r="CZ24" s="736">
        <v>29.3</v>
      </c>
      <c r="DA24" s="705"/>
      <c r="DB24" s="705"/>
      <c r="DC24" s="739"/>
      <c r="DD24" s="734">
        <v>772868</v>
      </c>
      <c r="DE24" s="689"/>
      <c r="DF24" s="689"/>
      <c r="DG24" s="689"/>
      <c r="DH24" s="689"/>
      <c r="DI24" s="689"/>
      <c r="DJ24" s="689"/>
      <c r="DK24" s="735"/>
      <c r="DL24" s="734">
        <v>758631</v>
      </c>
      <c r="DM24" s="689"/>
      <c r="DN24" s="689"/>
      <c r="DO24" s="689"/>
      <c r="DP24" s="689"/>
      <c r="DQ24" s="689"/>
      <c r="DR24" s="689"/>
      <c r="DS24" s="689"/>
      <c r="DT24" s="689"/>
      <c r="DU24" s="689"/>
      <c r="DV24" s="735"/>
      <c r="DW24" s="736">
        <v>44.7</v>
      </c>
      <c r="DX24" s="705"/>
      <c r="DY24" s="705"/>
      <c r="DZ24" s="705"/>
      <c r="EA24" s="705"/>
      <c r="EB24" s="705"/>
      <c r="EC24" s="737"/>
    </row>
    <row r="25" spans="2:133" ht="11.25" customHeight="1">
      <c r="B25" s="620" t="s">
        <v>291</v>
      </c>
      <c r="C25" s="621"/>
      <c r="D25" s="621"/>
      <c r="E25" s="621"/>
      <c r="F25" s="621"/>
      <c r="G25" s="621"/>
      <c r="H25" s="621"/>
      <c r="I25" s="621"/>
      <c r="J25" s="621"/>
      <c r="K25" s="621"/>
      <c r="L25" s="621"/>
      <c r="M25" s="621"/>
      <c r="N25" s="621"/>
      <c r="O25" s="621"/>
      <c r="P25" s="621"/>
      <c r="Q25" s="622"/>
      <c r="R25" s="623">
        <v>34022</v>
      </c>
      <c r="S25" s="626"/>
      <c r="T25" s="626"/>
      <c r="U25" s="626"/>
      <c r="V25" s="626"/>
      <c r="W25" s="626"/>
      <c r="X25" s="626"/>
      <c r="Y25" s="627"/>
      <c r="Z25" s="685">
        <v>1</v>
      </c>
      <c r="AA25" s="685"/>
      <c r="AB25" s="685"/>
      <c r="AC25" s="685"/>
      <c r="AD25" s="686" t="s">
        <v>126</v>
      </c>
      <c r="AE25" s="686"/>
      <c r="AF25" s="686"/>
      <c r="AG25" s="686"/>
      <c r="AH25" s="686"/>
      <c r="AI25" s="686"/>
      <c r="AJ25" s="686"/>
      <c r="AK25" s="686"/>
      <c r="AL25" s="628" t="s">
        <v>126</v>
      </c>
      <c r="AM25" s="629"/>
      <c r="AN25" s="629"/>
      <c r="AO25" s="687"/>
      <c r="AP25" s="731" t="s">
        <v>292</v>
      </c>
      <c r="AQ25" s="738"/>
      <c r="AR25" s="738"/>
      <c r="AS25" s="738"/>
      <c r="AT25" s="738"/>
      <c r="AU25" s="738"/>
      <c r="AV25" s="738"/>
      <c r="AW25" s="738"/>
      <c r="AX25" s="738"/>
      <c r="AY25" s="738"/>
      <c r="AZ25" s="738"/>
      <c r="BA25" s="738"/>
      <c r="BB25" s="738"/>
      <c r="BC25" s="738"/>
      <c r="BD25" s="738"/>
      <c r="BE25" s="738"/>
      <c r="BF25" s="733"/>
      <c r="BG25" s="623" t="s">
        <v>126</v>
      </c>
      <c r="BH25" s="626"/>
      <c r="BI25" s="626"/>
      <c r="BJ25" s="626"/>
      <c r="BK25" s="626"/>
      <c r="BL25" s="626"/>
      <c r="BM25" s="626"/>
      <c r="BN25" s="627"/>
      <c r="BO25" s="685" t="s">
        <v>243</v>
      </c>
      <c r="BP25" s="685"/>
      <c r="BQ25" s="685"/>
      <c r="BR25" s="685"/>
      <c r="BS25" s="631" t="s">
        <v>126</v>
      </c>
      <c r="BT25" s="626"/>
      <c r="BU25" s="626"/>
      <c r="BV25" s="626"/>
      <c r="BW25" s="626"/>
      <c r="BX25" s="626"/>
      <c r="BY25" s="626"/>
      <c r="BZ25" s="626"/>
      <c r="CA25" s="626"/>
      <c r="CB25" s="666"/>
      <c r="CD25" s="667" t="s">
        <v>293</v>
      </c>
      <c r="CE25" s="664"/>
      <c r="CF25" s="664"/>
      <c r="CG25" s="664"/>
      <c r="CH25" s="664"/>
      <c r="CI25" s="664"/>
      <c r="CJ25" s="664"/>
      <c r="CK25" s="664"/>
      <c r="CL25" s="664"/>
      <c r="CM25" s="664"/>
      <c r="CN25" s="664"/>
      <c r="CO25" s="664"/>
      <c r="CP25" s="664"/>
      <c r="CQ25" s="665"/>
      <c r="CR25" s="623">
        <v>456055</v>
      </c>
      <c r="CS25" s="624"/>
      <c r="CT25" s="624"/>
      <c r="CU25" s="624"/>
      <c r="CV25" s="624"/>
      <c r="CW25" s="624"/>
      <c r="CX25" s="624"/>
      <c r="CY25" s="625"/>
      <c r="CZ25" s="628">
        <v>14.9</v>
      </c>
      <c r="DA25" s="657"/>
      <c r="DB25" s="657"/>
      <c r="DC25" s="658"/>
      <c r="DD25" s="631">
        <v>429932</v>
      </c>
      <c r="DE25" s="624"/>
      <c r="DF25" s="624"/>
      <c r="DG25" s="624"/>
      <c r="DH25" s="624"/>
      <c r="DI25" s="624"/>
      <c r="DJ25" s="624"/>
      <c r="DK25" s="625"/>
      <c r="DL25" s="631">
        <v>423924</v>
      </c>
      <c r="DM25" s="624"/>
      <c r="DN25" s="624"/>
      <c r="DO25" s="624"/>
      <c r="DP25" s="624"/>
      <c r="DQ25" s="624"/>
      <c r="DR25" s="624"/>
      <c r="DS25" s="624"/>
      <c r="DT25" s="624"/>
      <c r="DU25" s="624"/>
      <c r="DV25" s="625"/>
      <c r="DW25" s="628">
        <v>25</v>
      </c>
      <c r="DX25" s="657"/>
      <c r="DY25" s="657"/>
      <c r="DZ25" s="657"/>
      <c r="EA25" s="657"/>
      <c r="EB25" s="657"/>
      <c r="EC25" s="659"/>
    </row>
    <row r="26" spans="2:133" ht="11.25" customHeight="1">
      <c r="B26" s="620" t="s">
        <v>294</v>
      </c>
      <c r="C26" s="621"/>
      <c r="D26" s="621"/>
      <c r="E26" s="621"/>
      <c r="F26" s="621"/>
      <c r="G26" s="621"/>
      <c r="H26" s="621"/>
      <c r="I26" s="621"/>
      <c r="J26" s="621"/>
      <c r="K26" s="621"/>
      <c r="L26" s="621"/>
      <c r="M26" s="621"/>
      <c r="N26" s="621"/>
      <c r="O26" s="621"/>
      <c r="P26" s="621"/>
      <c r="Q26" s="622"/>
      <c r="R26" s="623">
        <v>1673</v>
      </c>
      <c r="S26" s="626"/>
      <c r="T26" s="626"/>
      <c r="U26" s="626"/>
      <c r="V26" s="626"/>
      <c r="W26" s="626"/>
      <c r="X26" s="626"/>
      <c r="Y26" s="627"/>
      <c r="Z26" s="685">
        <v>0</v>
      </c>
      <c r="AA26" s="685"/>
      <c r="AB26" s="685"/>
      <c r="AC26" s="685"/>
      <c r="AD26" s="686" t="s">
        <v>225</v>
      </c>
      <c r="AE26" s="686"/>
      <c r="AF26" s="686"/>
      <c r="AG26" s="686"/>
      <c r="AH26" s="686"/>
      <c r="AI26" s="686"/>
      <c r="AJ26" s="686"/>
      <c r="AK26" s="686"/>
      <c r="AL26" s="628" t="s">
        <v>126</v>
      </c>
      <c r="AM26" s="629"/>
      <c r="AN26" s="629"/>
      <c r="AO26" s="687"/>
      <c r="AP26" s="731" t="s">
        <v>295</v>
      </c>
      <c r="AQ26" s="732"/>
      <c r="AR26" s="732"/>
      <c r="AS26" s="732"/>
      <c r="AT26" s="732"/>
      <c r="AU26" s="732"/>
      <c r="AV26" s="732"/>
      <c r="AW26" s="732"/>
      <c r="AX26" s="732"/>
      <c r="AY26" s="732"/>
      <c r="AZ26" s="732"/>
      <c r="BA26" s="732"/>
      <c r="BB26" s="732"/>
      <c r="BC26" s="732"/>
      <c r="BD26" s="732"/>
      <c r="BE26" s="732"/>
      <c r="BF26" s="733"/>
      <c r="BG26" s="623" t="s">
        <v>126</v>
      </c>
      <c r="BH26" s="626"/>
      <c r="BI26" s="626"/>
      <c r="BJ26" s="626"/>
      <c r="BK26" s="626"/>
      <c r="BL26" s="626"/>
      <c r="BM26" s="626"/>
      <c r="BN26" s="627"/>
      <c r="BO26" s="685" t="s">
        <v>225</v>
      </c>
      <c r="BP26" s="685"/>
      <c r="BQ26" s="685"/>
      <c r="BR26" s="685"/>
      <c r="BS26" s="631" t="s">
        <v>225</v>
      </c>
      <c r="BT26" s="626"/>
      <c r="BU26" s="626"/>
      <c r="BV26" s="626"/>
      <c r="BW26" s="626"/>
      <c r="BX26" s="626"/>
      <c r="BY26" s="626"/>
      <c r="BZ26" s="626"/>
      <c r="CA26" s="626"/>
      <c r="CB26" s="666"/>
      <c r="CD26" s="667" t="s">
        <v>296</v>
      </c>
      <c r="CE26" s="664"/>
      <c r="CF26" s="664"/>
      <c r="CG26" s="664"/>
      <c r="CH26" s="664"/>
      <c r="CI26" s="664"/>
      <c r="CJ26" s="664"/>
      <c r="CK26" s="664"/>
      <c r="CL26" s="664"/>
      <c r="CM26" s="664"/>
      <c r="CN26" s="664"/>
      <c r="CO26" s="664"/>
      <c r="CP26" s="664"/>
      <c r="CQ26" s="665"/>
      <c r="CR26" s="623">
        <v>232345</v>
      </c>
      <c r="CS26" s="626"/>
      <c r="CT26" s="626"/>
      <c r="CU26" s="626"/>
      <c r="CV26" s="626"/>
      <c r="CW26" s="626"/>
      <c r="CX26" s="626"/>
      <c r="CY26" s="627"/>
      <c r="CZ26" s="628">
        <v>7.6</v>
      </c>
      <c r="DA26" s="657"/>
      <c r="DB26" s="657"/>
      <c r="DC26" s="658"/>
      <c r="DD26" s="631">
        <v>230362</v>
      </c>
      <c r="DE26" s="626"/>
      <c r="DF26" s="626"/>
      <c r="DG26" s="626"/>
      <c r="DH26" s="626"/>
      <c r="DI26" s="626"/>
      <c r="DJ26" s="626"/>
      <c r="DK26" s="627"/>
      <c r="DL26" s="631" t="s">
        <v>231</v>
      </c>
      <c r="DM26" s="626"/>
      <c r="DN26" s="626"/>
      <c r="DO26" s="626"/>
      <c r="DP26" s="626"/>
      <c r="DQ26" s="626"/>
      <c r="DR26" s="626"/>
      <c r="DS26" s="626"/>
      <c r="DT26" s="626"/>
      <c r="DU26" s="626"/>
      <c r="DV26" s="627"/>
      <c r="DW26" s="628" t="s">
        <v>225</v>
      </c>
      <c r="DX26" s="657"/>
      <c r="DY26" s="657"/>
      <c r="DZ26" s="657"/>
      <c r="EA26" s="657"/>
      <c r="EB26" s="657"/>
      <c r="EC26" s="659"/>
    </row>
    <row r="27" spans="2:133" ht="11.25" customHeight="1">
      <c r="B27" s="620" t="s">
        <v>297</v>
      </c>
      <c r="C27" s="621"/>
      <c r="D27" s="621"/>
      <c r="E27" s="621"/>
      <c r="F27" s="621"/>
      <c r="G27" s="621"/>
      <c r="H27" s="621"/>
      <c r="I27" s="621"/>
      <c r="J27" s="621"/>
      <c r="K27" s="621"/>
      <c r="L27" s="621"/>
      <c r="M27" s="621"/>
      <c r="N27" s="621"/>
      <c r="O27" s="621"/>
      <c r="P27" s="621"/>
      <c r="Q27" s="622"/>
      <c r="R27" s="623">
        <v>364603</v>
      </c>
      <c r="S27" s="626"/>
      <c r="T27" s="626"/>
      <c r="U27" s="626"/>
      <c r="V27" s="626"/>
      <c r="W27" s="626"/>
      <c r="X27" s="626"/>
      <c r="Y27" s="627"/>
      <c r="Z27" s="685">
        <v>10.8</v>
      </c>
      <c r="AA27" s="685"/>
      <c r="AB27" s="685"/>
      <c r="AC27" s="685"/>
      <c r="AD27" s="686" t="s">
        <v>225</v>
      </c>
      <c r="AE27" s="686"/>
      <c r="AF27" s="686"/>
      <c r="AG27" s="686"/>
      <c r="AH27" s="686"/>
      <c r="AI27" s="686"/>
      <c r="AJ27" s="686"/>
      <c r="AK27" s="686"/>
      <c r="AL27" s="628" t="s">
        <v>231</v>
      </c>
      <c r="AM27" s="629"/>
      <c r="AN27" s="629"/>
      <c r="AO27" s="687"/>
      <c r="AP27" s="620" t="s">
        <v>298</v>
      </c>
      <c r="AQ27" s="621"/>
      <c r="AR27" s="621"/>
      <c r="AS27" s="621"/>
      <c r="AT27" s="621"/>
      <c r="AU27" s="621"/>
      <c r="AV27" s="621"/>
      <c r="AW27" s="621"/>
      <c r="AX27" s="621"/>
      <c r="AY27" s="621"/>
      <c r="AZ27" s="621"/>
      <c r="BA27" s="621"/>
      <c r="BB27" s="621"/>
      <c r="BC27" s="621"/>
      <c r="BD27" s="621"/>
      <c r="BE27" s="621"/>
      <c r="BF27" s="622"/>
      <c r="BG27" s="623">
        <v>210809</v>
      </c>
      <c r="BH27" s="626"/>
      <c r="BI27" s="626"/>
      <c r="BJ27" s="626"/>
      <c r="BK27" s="626"/>
      <c r="BL27" s="626"/>
      <c r="BM27" s="626"/>
      <c r="BN27" s="627"/>
      <c r="BO27" s="685">
        <v>100</v>
      </c>
      <c r="BP27" s="685"/>
      <c r="BQ27" s="685"/>
      <c r="BR27" s="685"/>
      <c r="BS27" s="631" t="s">
        <v>225</v>
      </c>
      <c r="BT27" s="626"/>
      <c r="BU27" s="626"/>
      <c r="BV27" s="626"/>
      <c r="BW27" s="626"/>
      <c r="BX27" s="626"/>
      <c r="BY27" s="626"/>
      <c r="BZ27" s="626"/>
      <c r="CA27" s="626"/>
      <c r="CB27" s="666"/>
      <c r="CD27" s="667" t="s">
        <v>299</v>
      </c>
      <c r="CE27" s="664"/>
      <c r="CF27" s="664"/>
      <c r="CG27" s="664"/>
      <c r="CH27" s="664"/>
      <c r="CI27" s="664"/>
      <c r="CJ27" s="664"/>
      <c r="CK27" s="664"/>
      <c r="CL27" s="664"/>
      <c r="CM27" s="664"/>
      <c r="CN27" s="664"/>
      <c r="CO27" s="664"/>
      <c r="CP27" s="664"/>
      <c r="CQ27" s="665"/>
      <c r="CR27" s="623">
        <v>165401</v>
      </c>
      <c r="CS27" s="624"/>
      <c r="CT27" s="624"/>
      <c r="CU27" s="624"/>
      <c r="CV27" s="624"/>
      <c r="CW27" s="624"/>
      <c r="CX27" s="624"/>
      <c r="CY27" s="625"/>
      <c r="CZ27" s="628">
        <v>5.4</v>
      </c>
      <c r="DA27" s="657"/>
      <c r="DB27" s="657"/>
      <c r="DC27" s="658"/>
      <c r="DD27" s="631">
        <v>69017</v>
      </c>
      <c r="DE27" s="624"/>
      <c r="DF27" s="624"/>
      <c r="DG27" s="624"/>
      <c r="DH27" s="624"/>
      <c r="DI27" s="624"/>
      <c r="DJ27" s="624"/>
      <c r="DK27" s="625"/>
      <c r="DL27" s="631">
        <v>60788</v>
      </c>
      <c r="DM27" s="624"/>
      <c r="DN27" s="624"/>
      <c r="DO27" s="624"/>
      <c r="DP27" s="624"/>
      <c r="DQ27" s="624"/>
      <c r="DR27" s="624"/>
      <c r="DS27" s="624"/>
      <c r="DT27" s="624"/>
      <c r="DU27" s="624"/>
      <c r="DV27" s="625"/>
      <c r="DW27" s="628">
        <v>3.6</v>
      </c>
      <c r="DX27" s="657"/>
      <c r="DY27" s="657"/>
      <c r="DZ27" s="657"/>
      <c r="EA27" s="657"/>
      <c r="EB27" s="657"/>
      <c r="EC27" s="659"/>
    </row>
    <row r="28" spans="2:133" ht="11.25" customHeight="1">
      <c r="B28" s="728" t="s">
        <v>300</v>
      </c>
      <c r="C28" s="729"/>
      <c r="D28" s="729"/>
      <c r="E28" s="729"/>
      <c r="F28" s="729"/>
      <c r="G28" s="729"/>
      <c r="H28" s="729"/>
      <c r="I28" s="729"/>
      <c r="J28" s="729"/>
      <c r="K28" s="729"/>
      <c r="L28" s="729"/>
      <c r="M28" s="729"/>
      <c r="N28" s="729"/>
      <c r="O28" s="729"/>
      <c r="P28" s="729"/>
      <c r="Q28" s="730"/>
      <c r="R28" s="623" t="s">
        <v>225</v>
      </c>
      <c r="S28" s="626"/>
      <c r="T28" s="626"/>
      <c r="U28" s="626"/>
      <c r="V28" s="626"/>
      <c r="W28" s="626"/>
      <c r="X28" s="626"/>
      <c r="Y28" s="627"/>
      <c r="Z28" s="685" t="s">
        <v>126</v>
      </c>
      <c r="AA28" s="685"/>
      <c r="AB28" s="685"/>
      <c r="AC28" s="685"/>
      <c r="AD28" s="686" t="s">
        <v>126</v>
      </c>
      <c r="AE28" s="686"/>
      <c r="AF28" s="686"/>
      <c r="AG28" s="686"/>
      <c r="AH28" s="686"/>
      <c r="AI28" s="686"/>
      <c r="AJ28" s="686"/>
      <c r="AK28" s="686"/>
      <c r="AL28" s="628" t="s">
        <v>225</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301</v>
      </c>
      <c r="CE28" s="664"/>
      <c r="CF28" s="664"/>
      <c r="CG28" s="664"/>
      <c r="CH28" s="664"/>
      <c r="CI28" s="664"/>
      <c r="CJ28" s="664"/>
      <c r="CK28" s="664"/>
      <c r="CL28" s="664"/>
      <c r="CM28" s="664"/>
      <c r="CN28" s="664"/>
      <c r="CO28" s="664"/>
      <c r="CP28" s="664"/>
      <c r="CQ28" s="665"/>
      <c r="CR28" s="623">
        <v>273919</v>
      </c>
      <c r="CS28" s="626"/>
      <c r="CT28" s="626"/>
      <c r="CU28" s="626"/>
      <c r="CV28" s="626"/>
      <c r="CW28" s="626"/>
      <c r="CX28" s="626"/>
      <c r="CY28" s="627"/>
      <c r="CZ28" s="628">
        <v>9</v>
      </c>
      <c r="DA28" s="657"/>
      <c r="DB28" s="657"/>
      <c r="DC28" s="658"/>
      <c r="DD28" s="631">
        <v>273919</v>
      </c>
      <c r="DE28" s="626"/>
      <c r="DF28" s="626"/>
      <c r="DG28" s="626"/>
      <c r="DH28" s="626"/>
      <c r="DI28" s="626"/>
      <c r="DJ28" s="626"/>
      <c r="DK28" s="627"/>
      <c r="DL28" s="631">
        <v>273919</v>
      </c>
      <c r="DM28" s="626"/>
      <c r="DN28" s="626"/>
      <c r="DO28" s="626"/>
      <c r="DP28" s="626"/>
      <c r="DQ28" s="626"/>
      <c r="DR28" s="626"/>
      <c r="DS28" s="626"/>
      <c r="DT28" s="626"/>
      <c r="DU28" s="626"/>
      <c r="DV28" s="627"/>
      <c r="DW28" s="628">
        <v>16.100000000000001</v>
      </c>
      <c r="DX28" s="657"/>
      <c r="DY28" s="657"/>
      <c r="DZ28" s="657"/>
      <c r="EA28" s="657"/>
      <c r="EB28" s="657"/>
      <c r="EC28" s="659"/>
    </row>
    <row r="29" spans="2:133" ht="11.25" customHeight="1">
      <c r="B29" s="620" t="s">
        <v>302</v>
      </c>
      <c r="C29" s="621"/>
      <c r="D29" s="621"/>
      <c r="E29" s="621"/>
      <c r="F29" s="621"/>
      <c r="G29" s="621"/>
      <c r="H29" s="621"/>
      <c r="I29" s="621"/>
      <c r="J29" s="621"/>
      <c r="K29" s="621"/>
      <c r="L29" s="621"/>
      <c r="M29" s="621"/>
      <c r="N29" s="621"/>
      <c r="O29" s="621"/>
      <c r="P29" s="621"/>
      <c r="Q29" s="622"/>
      <c r="R29" s="623">
        <v>155339</v>
      </c>
      <c r="S29" s="626"/>
      <c r="T29" s="626"/>
      <c r="U29" s="626"/>
      <c r="V29" s="626"/>
      <c r="W29" s="626"/>
      <c r="X29" s="626"/>
      <c r="Y29" s="627"/>
      <c r="Z29" s="685">
        <v>4.5999999999999996</v>
      </c>
      <c r="AA29" s="685"/>
      <c r="AB29" s="685"/>
      <c r="AC29" s="685"/>
      <c r="AD29" s="686" t="s">
        <v>225</v>
      </c>
      <c r="AE29" s="686"/>
      <c r="AF29" s="686"/>
      <c r="AG29" s="686"/>
      <c r="AH29" s="686"/>
      <c r="AI29" s="686"/>
      <c r="AJ29" s="686"/>
      <c r="AK29" s="686"/>
      <c r="AL29" s="628" t="s">
        <v>225</v>
      </c>
      <c r="AM29" s="629"/>
      <c r="AN29" s="629"/>
      <c r="AO29" s="687"/>
      <c r="AP29" s="697" t="s">
        <v>219</v>
      </c>
      <c r="AQ29" s="698"/>
      <c r="AR29" s="698"/>
      <c r="AS29" s="698"/>
      <c r="AT29" s="698"/>
      <c r="AU29" s="698"/>
      <c r="AV29" s="698"/>
      <c r="AW29" s="698"/>
      <c r="AX29" s="698"/>
      <c r="AY29" s="698"/>
      <c r="AZ29" s="698"/>
      <c r="BA29" s="698"/>
      <c r="BB29" s="698"/>
      <c r="BC29" s="698"/>
      <c r="BD29" s="698"/>
      <c r="BE29" s="698"/>
      <c r="BF29" s="699"/>
      <c r="BG29" s="697" t="s">
        <v>303</v>
      </c>
      <c r="BH29" s="725"/>
      <c r="BI29" s="725"/>
      <c r="BJ29" s="725"/>
      <c r="BK29" s="725"/>
      <c r="BL29" s="725"/>
      <c r="BM29" s="725"/>
      <c r="BN29" s="725"/>
      <c r="BO29" s="725"/>
      <c r="BP29" s="725"/>
      <c r="BQ29" s="726"/>
      <c r="BR29" s="697" t="s">
        <v>304</v>
      </c>
      <c r="BS29" s="725"/>
      <c r="BT29" s="725"/>
      <c r="BU29" s="725"/>
      <c r="BV29" s="725"/>
      <c r="BW29" s="725"/>
      <c r="BX29" s="725"/>
      <c r="BY29" s="725"/>
      <c r="BZ29" s="725"/>
      <c r="CA29" s="725"/>
      <c r="CB29" s="726"/>
      <c r="CD29" s="707" t="s">
        <v>305</v>
      </c>
      <c r="CE29" s="708"/>
      <c r="CF29" s="667" t="s">
        <v>306</v>
      </c>
      <c r="CG29" s="664"/>
      <c r="CH29" s="664"/>
      <c r="CI29" s="664"/>
      <c r="CJ29" s="664"/>
      <c r="CK29" s="664"/>
      <c r="CL29" s="664"/>
      <c r="CM29" s="664"/>
      <c r="CN29" s="664"/>
      <c r="CO29" s="664"/>
      <c r="CP29" s="664"/>
      <c r="CQ29" s="665"/>
      <c r="CR29" s="623">
        <v>273919</v>
      </c>
      <c r="CS29" s="624"/>
      <c r="CT29" s="624"/>
      <c r="CU29" s="624"/>
      <c r="CV29" s="624"/>
      <c r="CW29" s="624"/>
      <c r="CX29" s="624"/>
      <c r="CY29" s="625"/>
      <c r="CZ29" s="628">
        <v>9</v>
      </c>
      <c r="DA29" s="657"/>
      <c r="DB29" s="657"/>
      <c r="DC29" s="658"/>
      <c r="DD29" s="631">
        <v>273919</v>
      </c>
      <c r="DE29" s="624"/>
      <c r="DF29" s="624"/>
      <c r="DG29" s="624"/>
      <c r="DH29" s="624"/>
      <c r="DI29" s="624"/>
      <c r="DJ29" s="624"/>
      <c r="DK29" s="625"/>
      <c r="DL29" s="631">
        <v>273919</v>
      </c>
      <c r="DM29" s="624"/>
      <c r="DN29" s="624"/>
      <c r="DO29" s="624"/>
      <c r="DP29" s="624"/>
      <c r="DQ29" s="624"/>
      <c r="DR29" s="624"/>
      <c r="DS29" s="624"/>
      <c r="DT29" s="624"/>
      <c r="DU29" s="624"/>
      <c r="DV29" s="625"/>
      <c r="DW29" s="628">
        <v>16.100000000000001</v>
      </c>
      <c r="DX29" s="657"/>
      <c r="DY29" s="657"/>
      <c r="DZ29" s="657"/>
      <c r="EA29" s="657"/>
      <c r="EB29" s="657"/>
      <c r="EC29" s="659"/>
    </row>
    <row r="30" spans="2:133" ht="11.25" customHeight="1">
      <c r="B30" s="620" t="s">
        <v>307</v>
      </c>
      <c r="C30" s="621"/>
      <c r="D30" s="621"/>
      <c r="E30" s="621"/>
      <c r="F30" s="621"/>
      <c r="G30" s="621"/>
      <c r="H30" s="621"/>
      <c r="I30" s="621"/>
      <c r="J30" s="621"/>
      <c r="K30" s="621"/>
      <c r="L30" s="621"/>
      <c r="M30" s="621"/>
      <c r="N30" s="621"/>
      <c r="O30" s="621"/>
      <c r="P30" s="621"/>
      <c r="Q30" s="622"/>
      <c r="R30" s="623">
        <v>35630</v>
      </c>
      <c r="S30" s="626"/>
      <c r="T30" s="626"/>
      <c r="U30" s="626"/>
      <c r="V30" s="626"/>
      <c r="W30" s="626"/>
      <c r="X30" s="626"/>
      <c r="Y30" s="627"/>
      <c r="Z30" s="685">
        <v>1.1000000000000001</v>
      </c>
      <c r="AA30" s="685"/>
      <c r="AB30" s="685"/>
      <c r="AC30" s="685"/>
      <c r="AD30" s="686">
        <v>1980</v>
      </c>
      <c r="AE30" s="686"/>
      <c r="AF30" s="686"/>
      <c r="AG30" s="686"/>
      <c r="AH30" s="686"/>
      <c r="AI30" s="686"/>
      <c r="AJ30" s="686"/>
      <c r="AK30" s="686"/>
      <c r="AL30" s="628">
        <v>0.1</v>
      </c>
      <c r="AM30" s="629"/>
      <c r="AN30" s="629"/>
      <c r="AO30" s="687"/>
      <c r="AP30" s="713" t="s">
        <v>308</v>
      </c>
      <c r="AQ30" s="714"/>
      <c r="AR30" s="714"/>
      <c r="AS30" s="714"/>
      <c r="AT30" s="719" t="s">
        <v>309</v>
      </c>
      <c r="AU30" s="230"/>
      <c r="AV30" s="230"/>
      <c r="AW30" s="230"/>
      <c r="AX30" s="722" t="s">
        <v>183</v>
      </c>
      <c r="AY30" s="723"/>
      <c r="AZ30" s="723"/>
      <c r="BA30" s="723"/>
      <c r="BB30" s="723"/>
      <c r="BC30" s="723"/>
      <c r="BD30" s="723"/>
      <c r="BE30" s="723"/>
      <c r="BF30" s="724"/>
      <c r="BG30" s="703">
        <v>99.9</v>
      </c>
      <c r="BH30" s="704"/>
      <c r="BI30" s="704"/>
      <c r="BJ30" s="704"/>
      <c r="BK30" s="704"/>
      <c r="BL30" s="704"/>
      <c r="BM30" s="705">
        <v>99.2</v>
      </c>
      <c r="BN30" s="704"/>
      <c r="BO30" s="704"/>
      <c r="BP30" s="704"/>
      <c r="BQ30" s="706"/>
      <c r="BR30" s="703">
        <v>99.8</v>
      </c>
      <c r="BS30" s="704"/>
      <c r="BT30" s="704"/>
      <c r="BU30" s="704"/>
      <c r="BV30" s="704"/>
      <c r="BW30" s="704"/>
      <c r="BX30" s="705">
        <v>99.2</v>
      </c>
      <c r="BY30" s="704"/>
      <c r="BZ30" s="704"/>
      <c r="CA30" s="704"/>
      <c r="CB30" s="706"/>
      <c r="CD30" s="709"/>
      <c r="CE30" s="710"/>
      <c r="CF30" s="667" t="s">
        <v>310</v>
      </c>
      <c r="CG30" s="664"/>
      <c r="CH30" s="664"/>
      <c r="CI30" s="664"/>
      <c r="CJ30" s="664"/>
      <c r="CK30" s="664"/>
      <c r="CL30" s="664"/>
      <c r="CM30" s="664"/>
      <c r="CN30" s="664"/>
      <c r="CO30" s="664"/>
      <c r="CP30" s="664"/>
      <c r="CQ30" s="665"/>
      <c r="CR30" s="623">
        <v>261542</v>
      </c>
      <c r="CS30" s="626"/>
      <c r="CT30" s="626"/>
      <c r="CU30" s="626"/>
      <c r="CV30" s="626"/>
      <c r="CW30" s="626"/>
      <c r="CX30" s="626"/>
      <c r="CY30" s="627"/>
      <c r="CZ30" s="628">
        <v>8.6</v>
      </c>
      <c r="DA30" s="657"/>
      <c r="DB30" s="657"/>
      <c r="DC30" s="658"/>
      <c r="DD30" s="631">
        <v>261542</v>
      </c>
      <c r="DE30" s="626"/>
      <c r="DF30" s="626"/>
      <c r="DG30" s="626"/>
      <c r="DH30" s="626"/>
      <c r="DI30" s="626"/>
      <c r="DJ30" s="626"/>
      <c r="DK30" s="627"/>
      <c r="DL30" s="631">
        <v>261542</v>
      </c>
      <c r="DM30" s="626"/>
      <c r="DN30" s="626"/>
      <c r="DO30" s="626"/>
      <c r="DP30" s="626"/>
      <c r="DQ30" s="626"/>
      <c r="DR30" s="626"/>
      <c r="DS30" s="626"/>
      <c r="DT30" s="626"/>
      <c r="DU30" s="626"/>
      <c r="DV30" s="627"/>
      <c r="DW30" s="628">
        <v>15.4</v>
      </c>
      <c r="DX30" s="657"/>
      <c r="DY30" s="657"/>
      <c r="DZ30" s="657"/>
      <c r="EA30" s="657"/>
      <c r="EB30" s="657"/>
      <c r="EC30" s="659"/>
    </row>
    <row r="31" spans="2:133" ht="11.25" customHeight="1">
      <c r="B31" s="620" t="s">
        <v>311</v>
      </c>
      <c r="C31" s="621"/>
      <c r="D31" s="621"/>
      <c r="E31" s="621"/>
      <c r="F31" s="621"/>
      <c r="G31" s="621"/>
      <c r="H31" s="621"/>
      <c r="I31" s="621"/>
      <c r="J31" s="621"/>
      <c r="K31" s="621"/>
      <c r="L31" s="621"/>
      <c r="M31" s="621"/>
      <c r="N31" s="621"/>
      <c r="O31" s="621"/>
      <c r="P31" s="621"/>
      <c r="Q31" s="622"/>
      <c r="R31" s="623">
        <v>1969</v>
      </c>
      <c r="S31" s="626"/>
      <c r="T31" s="626"/>
      <c r="U31" s="626"/>
      <c r="V31" s="626"/>
      <c r="W31" s="626"/>
      <c r="X31" s="626"/>
      <c r="Y31" s="627"/>
      <c r="Z31" s="685">
        <v>0.1</v>
      </c>
      <c r="AA31" s="685"/>
      <c r="AB31" s="685"/>
      <c r="AC31" s="685"/>
      <c r="AD31" s="686" t="s">
        <v>225</v>
      </c>
      <c r="AE31" s="686"/>
      <c r="AF31" s="686"/>
      <c r="AG31" s="686"/>
      <c r="AH31" s="686"/>
      <c r="AI31" s="686"/>
      <c r="AJ31" s="686"/>
      <c r="AK31" s="686"/>
      <c r="AL31" s="628" t="s">
        <v>225</v>
      </c>
      <c r="AM31" s="629"/>
      <c r="AN31" s="629"/>
      <c r="AO31" s="687"/>
      <c r="AP31" s="715"/>
      <c r="AQ31" s="716"/>
      <c r="AR31" s="716"/>
      <c r="AS31" s="716"/>
      <c r="AT31" s="720"/>
      <c r="AU31" s="229" t="s">
        <v>312</v>
      </c>
      <c r="AV31" s="229"/>
      <c r="AW31" s="229"/>
      <c r="AX31" s="620" t="s">
        <v>313</v>
      </c>
      <c r="AY31" s="621"/>
      <c r="AZ31" s="621"/>
      <c r="BA31" s="621"/>
      <c r="BB31" s="621"/>
      <c r="BC31" s="621"/>
      <c r="BD31" s="621"/>
      <c r="BE31" s="621"/>
      <c r="BF31" s="622"/>
      <c r="BG31" s="701">
        <v>100</v>
      </c>
      <c r="BH31" s="624"/>
      <c r="BI31" s="624"/>
      <c r="BJ31" s="624"/>
      <c r="BK31" s="624"/>
      <c r="BL31" s="624"/>
      <c r="BM31" s="629">
        <v>100</v>
      </c>
      <c r="BN31" s="702"/>
      <c r="BO31" s="702"/>
      <c r="BP31" s="702"/>
      <c r="BQ31" s="663"/>
      <c r="BR31" s="701">
        <v>99.9</v>
      </c>
      <c r="BS31" s="624"/>
      <c r="BT31" s="624"/>
      <c r="BU31" s="624"/>
      <c r="BV31" s="624"/>
      <c r="BW31" s="624"/>
      <c r="BX31" s="629">
        <v>99.9</v>
      </c>
      <c r="BY31" s="702"/>
      <c r="BZ31" s="702"/>
      <c r="CA31" s="702"/>
      <c r="CB31" s="663"/>
      <c r="CD31" s="709"/>
      <c r="CE31" s="710"/>
      <c r="CF31" s="667" t="s">
        <v>314</v>
      </c>
      <c r="CG31" s="664"/>
      <c r="CH31" s="664"/>
      <c r="CI31" s="664"/>
      <c r="CJ31" s="664"/>
      <c r="CK31" s="664"/>
      <c r="CL31" s="664"/>
      <c r="CM31" s="664"/>
      <c r="CN31" s="664"/>
      <c r="CO31" s="664"/>
      <c r="CP31" s="664"/>
      <c r="CQ31" s="665"/>
      <c r="CR31" s="623">
        <v>12377</v>
      </c>
      <c r="CS31" s="624"/>
      <c r="CT31" s="624"/>
      <c r="CU31" s="624"/>
      <c r="CV31" s="624"/>
      <c r="CW31" s="624"/>
      <c r="CX31" s="624"/>
      <c r="CY31" s="625"/>
      <c r="CZ31" s="628">
        <v>0.4</v>
      </c>
      <c r="DA31" s="657"/>
      <c r="DB31" s="657"/>
      <c r="DC31" s="658"/>
      <c r="DD31" s="631">
        <v>12377</v>
      </c>
      <c r="DE31" s="624"/>
      <c r="DF31" s="624"/>
      <c r="DG31" s="624"/>
      <c r="DH31" s="624"/>
      <c r="DI31" s="624"/>
      <c r="DJ31" s="624"/>
      <c r="DK31" s="625"/>
      <c r="DL31" s="631">
        <v>12377</v>
      </c>
      <c r="DM31" s="624"/>
      <c r="DN31" s="624"/>
      <c r="DO31" s="624"/>
      <c r="DP31" s="624"/>
      <c r="DQ31" s="624"/>
      <c r="DR31" s="624"/>
      <c r="DS31" s="624"/>
      <c r="DT31" s="624"/>
      <c r="DU31" s="624"/>
      <c r="DV31" s="625"/>
      <c r="DW31" s="628">
        <v>0.7</v>
      </c>
      <c r="DX31" s="657"/>
      <c r="DY31" s="657"/>
      <c r="DZ31" s="657"/>
      <c r="EA31" s="657"/>
      <c r="EB31" s="657"/>
      <c r="EC31" s="659"/>
    </row>
    <row r="32" spans="2:133" ht="11.25" customHeight="1">
      <c r="B32" s="620" t="s">
        <v>315</v>
      </c>
      <c r="C32" s="621"/>
      <c r="D32" s="621"/>
      <c r="E32" s="621"/>
      <c r="F32" s="621"/>
      <c r="G32" s="621"/>
      <c r="H32" s="621"/>
      <c r="I32" s="621"/>
      <c r="J32" s="621"/>
      <c r="K32" s="621"/>
      <c r="L32" s="621"/>
      <c r="M32" s="621"/>
      <c r="N32" s="621"/>
      <c r="O32" s="621"/>
      <c r="P32" s="621"/>
      <c r="Q32" s="622"/>
      <c r="R32" s="623">
        <v>247439</v>
      </c>
      <c r="S32" s="626"/>
      <c r="T32" s="626"/>
      <c r="U32" s="626"/>
      <c r="V32" s="626"/>
      <c r="W32" s="626"/>
      <c r="X32" s="626"/>
      <c r="Y32" s="627"/>
      <c r="Z32" s="685">
        <v>7.3</v>
      </c>
      <c r="AA32" s="685"/>
      <c r="AB32" s="685"/>
      <c r="AC32" s="685"/>
      <c r="AD32" s="686" t="s">
        <v>225</v>
      </c>
      <c r="AE32" s="686"/>
      <c r="AF32" s="686"/>
      <c r="AG32" s="686"/>
      <c r="AH32" s="686"/>
      <c r="AI32" s="686"/>
      <c r="AJ32" s="686"/>
      <c r="AK32" s="686"/>
      <c r="AL32" s="628" t="s">
        <v>225</v>
      </c>
      <c r="AM32" s="629"/>
      <c r="AN32" s="629"/>
      <c r="AO32" s="687"/>
      <c r="AP32" s="717"/>
      <c r="AQ32" s="718"/>
      <c r="AR32" s="718"/>
      <c r="AS32" s="718"/>
      <c r="AT32" s="721"/>
      <c r="AU32" s="231"/>
      <c r="AV32" s="231"/>
      <c r="AW32" s="231"/>
      <c r="AX32" s="635" t="s">
        <v>316</v>
      </c>
      <c r="AY32" s="636"/>
      <c r="AZ32" s="636"/>
      <c r="BA32" s="636"/>
      <c r="BB32" s="636"/>
      <c r="BC32" s="636"/>
      <c r="BD32" s="636"/>
      <c r="BE32" s="636"/>
      <c r="BF32" s="637"/>
      <c r="BG32" s="700">
        <v>99.8</v>
      </c>
      <c r="BH32" s="639"/>
      <c r="BI32" s="639"/>
      <c r="BJ32" s="639"/>
      <c r="BK32" s="639"/>
      <c r="BL32" s="639"/>
      <c r="BM32" s="683">
        <v>98.5</v>
      </c>
      <c r="BN32" s="639"/>
      <c r="BO32" s="639"/>
      <c r="BP32" s="639"/>
      <c r="BQ32" s="676"/>
      <c r="BR32" s="700">
        <v>99.8</v>
      </c>
      <c r="BS32" s="639"/>
      <c r="BT32" s="639"/>
      <c r="BU32" s="639"/>
      <c r="BV32" s="639"/>
      <c r="BW32" s="639"/>
      <c r="BX32" s="683">
        <v>98.7</v>
      </c>
      <c r="BY32" s="639"/>
      <c r="BZ32" s="639"/>
      <c r="CA32" s="639"/>
      <c r="CB32" s="676"/>
      <c r="CD32" s="711"/>
      <c r="CE32" s="712"/>
      <c r="CF32" s="667" t="s">
        <v>317</v>
      </c>
      <c r="CG32" s="664"/>
      <c r="CH32" s="664"/>
      <c r="CI32" s="664"/>
      <c r="CJ32" s="664"/>
      <c r="CK32" s="664"/>
      <c r="CL32" s="664"/>
      <c r="CM32" s="664"/>
      <c r="CN32" s="664"/>
      <c r="CO32" s="664"/>
      <c r="CP32" s="664"/>
      <c r="CQ32" s="665"/>
      <c r="CR32" s="623" t="s">
        <v>126</v>
      </c>
      <c r="CS32" s="626"/>
      <c r="CT32" s="626"/>
      <c r="CU32" s="626"/>
      <c r="CV32" s="626"/>
      <c r="CW32" s="626"/>
      <c r="CX32" s="626"/>
      <c r="CY32" s="627"/>
      <c r="CZ32" s="628" t="s">
        <v>126</v>
      </c>
      <c r="DA32" s="657"/>
      <c r="DB32" s="657"/>
      <c r="DC32" s="658"/>
      <c r="DD32" s="631" t="s">
        <v>126</v>
      </c>
      <c r="DE32" s="626"/>
      <c r="DF32" s="626"/>
      <c r="DG32" s="626"/>
      <c r="DH32" s="626"/>
      <c r="DI32" s="626"/>
      <c r="DJ32" s="626"/>
      <c r="DK32" s="627"/>
      <c r="DL32" s="631" t="s">
        <v>231</v>
      </c>
      <c r="DM32" s="626"/>
      <c r="DN32" s="626"/>
      <c r="DO32" s="626"/>
      <c r="DP32" s="626"/>
      <c r="DQ32" s="626"/>
      <c r="DR32" s="626"/>
      <c r="DS32" s="626"/>
      <c r="DT32" s="626"/>
      <c r="DU32" s="626"/>
      <c r="DV32" s="627"/>
      <c r="DW32" s="628" t="s">
        <v>126</v>
      </c>
      <c r="DX32" s="657"/>
      <c r="DY32" s="657"/>
      <c r="DZ32" s="657"/>
      <c r="EA32" s="657"/>
      <c r="EB32" s="657"/>
      <c r="EC32" s="659"/>
    </row>
    <row r="33" spans="2:133" ht="11.25" customHeight="1">
      <c r="B33" s="620" t="s">
        <v>318</v>
      </c>
      <c r="C33" s="621"/>
      <c r="D33" s="621"/>
      <c r="E33" s="621"/>
      <c r="F33" s="621"/>
      <c r="G33" s="621"/>
      <c r="H33" s="621"/>
      <c r="I33" s="621"/>
      <c r="J33" s="621"/>
      <c r="K33" s="621"/>
      <c r="L33" s="621"/>
      <c r="M33" s="621"/>
      <c r="N33" s="621"/>
      <c r="O33" s="621"/>
      <c r="P33" s="621"/>
      <c r="Q33" s="622"/>
      <c r="R33" s="623">
        <v>370873</v>
      </c>
      <c r="S33" s="626"/>
      <c r="T33" s="626"/>
      <c r="U33" s="626"/>
      <c r="V33" s="626"/>
      <c r="W33" s="626"/>
      <c r="X33" s="626"/>
      <c r="Y33" s="627"/>
      <c r="Z33" s="685">
        <v>11</v>
      </c>
      <c r="AA33" s="685"/>
      <c r="AB33" s="685"/>
      <c r="AC33" s="685"/>
      <c r="AD33" s="686" t="s">
        <v>126</v>
      </c>
      <c r="AE33" s="686"/>
      <c r="AF33" s="686"/>
      <c r="AG33" s="686"/>
      <c r="AH33" s="686"/>
      <c r="AI33" s="686"/>
      <c r="AJ33" s="686"/>
      <c r="AK33" s="686"/>
      <c r="AL33" s="628" t="s">
        <v>231</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319</v>
      </c>
      <c r="CE33" s="664"/>
      <c r="CF33" s="664"/>
      <c r="CG33" s="664"/>
      <c r="CH33" s="664"/>
      <c r="CI33" s="664"/>
      <c r="CJ33" s="664"/>
      <c r="CK33" s="664"/>
      <c r="CL33" s="664"/>
      <c r="CM33" s="664"/>
      <c r="CN33" s="664"/>
      <c r="CO33" s="664"/>
      <c r="CP33" s="664"/>
      <c r="CQ33" s="665"/>
      <c r="CR33" s="623">
        <v>1317068</v>
      </c>
      <c r="CS33" s="624"/>
      <c r="CT33" s="624"/>
      <c r="CU33" s="624"/>
      <c r="CV33" s="624"/>
      <c r="CW33" s="624"/>
      <c r="CX33" s="624"/>
      <c r="CY33" s="625"/>
      <c r="CZ33" s="628">
        <v>43.1</v>
      </c>
      <c r="DA33" s="657"/>
      <c r="DB33" s="657"/>
      <c r="DC33" s="658"/>
      <c r="DD33" s="631">
        <v>1057041</v>
      </c>
      <c r="DE33" s="624"/>
      <c r="DF33" s="624"/>
      <c r="DG33" s="624"/>
      <c r="DH33" s="624"/>
      <c r="DI33" s="624"/>
      <c r="DJ33" s="624"/>
      <c r="DK33" s="625"/>
      <c r="DL33" s="631">
        <v>649276</v>
      </c>
      <c r="DM33" s="624"/>
      <c r="DN33" s="624"/>
      <c r="DO33" s="624"/>
      <c r="DP33" s="624"/>
      <c r="DQ33" s="624"/>
      <c r="DR33" s="624"/>
      <c r="DS33" s="624"/>
      <c r="DT33" s="624"/>
      <c r="DU33" s="624"/>
      <c r="DV33" s="625"/>
      <c r="DW33" s="628">
        <v>38.200000000000003</v>
      </c>
      <c r="DX33" s="657"/>
      <c r="DY33" s="657"/>
      <c r="DZ33" s="657"/>
      <c r="EA33" s="657"/>
      <c r="EB33" s="657"/>
      <c r="EC33" s="659"/>
    </row>
    <row r="34" spans="2:133" ht="11.25" customHeight="1">
      <c r="B34" s="620" t="s">
        <v>320</v>
      </c>
      <c r="C34" s="621"/>
      <c r="D34" s="621"/>
      <c r="E34" s="621"/>
      <c r="F34" s="621"/>
      <c r="G34" s="621"/>
      <c r="H34" s="621"/>
      <c r="I34" s="621"/>
      <c r="J34" s="621"/>
      <c r="K34" s="621"/>
      <c r="L34" s="621"/>
      <c r="M34" s="621"/>
      <c r="N34" s="621"/>
      <c r="O34" s="621"/>
      <c r="P34" s="621"/>
      <c r="Q34" s="622"/>
      <c r="R34" s="623">
        <v>42557</v>
      </c>
      <c r="S34" s="626"/>
      <c r="T34" s="626"/>
      <c r="U34" s="626"/>
      <c r="V34" s="626"/>
      <c r="W34" s="626"/>
      <c r="X34" s="626"/>
      <c r="Y34" s="627"/>
      <c r="Z34" s="685">
        <v>1.3</v>
      </c>
      <c r="AA34" s="685"/>
      <c r="AB34" s="685"/>
      <c r="AC34" s="685"/>
      <c r="AD34" s="686">
        <v>137</v>
      </c>
      <c r="AE34" s="686"/>
      <c r="AF34" s="686"/>
      <c r="AG34" s="686"/>
      <c r="AH34" s="686"/>
      <c r="AI34" s="686"/>
      <c r="AJ34" s="686"/>
      <c r="AK34" s="686"/>
      <c r="AL34" s="628">
        <v>0</v>
      </c>
      <c r="AM34" s="629"/>
      <c r="AN34" s="629"/>
      <c r="AO34" s="687"/>
      <c r="AP34" s="234"/>
      <c r="AQ34" s="697" t="s">
        <v>321</v>
      </c>
      <c r="AR34" s="698"/>
      <c r="AS34" s="698"/>
      <c r="AT34" s="698"/>
      <c r="AU34" s="698"/>
      <c r="AV34" s="698"/>
      <c r="AW34" s="698"/>
      <c r="AX34" s="698"/>
      <c r="AY34" s="698"/>
      <c r="AZ34" s="698"/>
      <c r="BA34" s="698"/>
      <c r="BB34" s="698"/>
      <c r="BC34" s="698"/>
      <c r="BD34" s="698"/>
      <c r="BE34" s="698"/>
      <c r="BF34" s="699"/>
      <c r="BG34" s="697" t="s">
        <v>322</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323</v>
      </c>
      <c r="CE34" s="664"/>
      <c r="CF34" s="664"/>
      <c r="CG34" s="664"/>
      <c r="CH34" s="664"/>
      <c r="CI34" s="664"/>
      <c r="CJ34" s="664"/>
      <c r="CK34" s="664"/>
      <c r="CL34" s="664"/>
      <c r="CM34" s="664"/>
      <c r="CN34" s="664"/>
      <c r="CO34" s="664"/>
      <c r="CP34" s="664"/>
      <c r="CQ34" s="665"/>
      <c r="CR34" s="623">
        <v>432459</v>
      </c>
      <c r="CS34" s="626"/>
      <c r="CT34" s="626"/>
      <c r="CU34" s="626"/>
      <c r="CV34" s="626"/>
      <c r="CW34" s="626"/>
      <c r="CX34" s="626"/>
      <c r="CY34" s="627"/>
      <c r="CZ34" s="628">
        <v>14.2</v>
      </c>
      <c r="DA34" s="657"/>
      <c r="DB34" s="657"/>
      <c r="DC34" s="658"/>
      <c r="DD34" s="631">
        <v>346376</v>
      </c>
      <c r="DE34" s="626"/>
      <c r="DF34" s="626"/>
      <c r="DG34" s="626"/>
      <c r="DH34" s="626"/>
      <c r="DI34" s="626"/>
      <c r="DJ34" s="626"/>
      <c r="DK34" s="627"/>
      <c r="DL34" s="631">
        <v>233988</v>
      </c>
      <c r="DM34" s="626"/>
      <c r="DN34" s="626"/>
      <c r="DO34" s="626"/>
      <c r="DP34" s="626"/>
      <c r="DQ34" s="626"/>
      <c r="DR34" s="626"/>
      <c r="DS34" s="626"/>
      <c r="DT34" s="626"/>
      <c r="DU34" s="626"/>
      <c r="DV34" s="627"/>
      <c r="DW34" s="628">
        <v>13.8</v>
      </c>
      <c r="DX34" s="657"/>
      <c r="DY34" s="657"/>
      <c r="DZ34" s="657"/>
      <c r="EA34" s="657"/>
      <c r="EB34" s="657"/>
      <c r="EC34" s="659"/>
    </row>
    <row r="35" spans="2:133" ht="11.25" customHeight="1">
      <c r="B35" s="620" t="s">
        <v>324</v>
      </c>
      <c r="C35" s="621"/>
      <c r="D35" s="621"/>
      <c r="E35" s="621"/>
      <c r="F35" s="621"/>
      <c r="G35" s="621"/>
      <c r="H35" s="621"/>
      <c r="I35" s="621"/>
      <c r="J35" s="621"/>
      <c r="K35" s="621"/>
      <c r="L35" s="621"/>
      <c r="M35" s="621"/>
      <c r="N35" s="621"/>
      <c r="O35" s="621"/>
      <c r="P35" s="621"/>
      <c r="Q35" s="622"/>
      <c r="R35" s="623">
        <v>379878</v>
      </c>
      <c r="S35" s="626"/>
      <c r="T35" s="626"/>
      <c r="U35" s="626"/>
      <c r="V35" s="626"/>
      <c r="W35" s="626"/>
      <c r="X35" s="626"/>
      <c r="Y35" s="627"/>
      <c r="Z35" s="685">
        <v>11.3</v>
      </c>
      <c r="AA35" s="685"/>
      <c r="AB35" s="685"/>
      <c r="AC35" s="685"/>
      <c r="AD35" s="686" t="s">
        <v>126</v>
      </c>
      <c r="AE35" s="686"/>
      <c r="AF35" s="686"/>
      <c r="AG35" s="686"/>
      <c r="AH35" s="686"/>
      <c r="AI35" s="686"/>
      <c r="AJ35" s="686"/>
      <c r="AK35" s="686"/>
      <c r="AL35" s="628" t="s">
        <v>225</v>
      </c>
      <c r="AM35" s="629"/>
      <c r="AN35" s="629"/>
      <c r="AO35" s="687"/>
      <c r="AP35" s="234"/>
      <c r="AQ35" s="691" t="s">
        <v>325</v>
      </c>
      <c r="AR35" s="692"/>
      <c r="AS35" s="692"/>
      <c r="AT35" s="692"/>
      <c r="AU35" s="692"/>
      <c r="AV35" s="692"/>
      <c r="AW35" s="692"/>
      <c r="AX35" s="692"/>
      <c r="AY35" s="693"/>
      <c r="AZ35" s="688">
        <v>240432</v>
      </c>
      <c r="BA35" s="689"/>
      <c r="BB35" s="689"/>
      <c r="BC35" s="689"/>
      <c r="BD35" s="689"/>
      <c r="BE35" s="689"/>
      <c r="BF35" s="690"/>
      <c r="BG35" s="694" t="s">
        <v>326</v>
      </c>
      <c r="BH35" s="695"/>
      <c r="BI35" s="695"/>
      <c r="BJ35" s="695"/>
      <c r="BK35" s="695"/>
      <c r="BL35" s="695"/>
      <c r="BM35" s="695"/>
      <c r="BN35" s="695"/>
      <c r="BO35" s="695"/>
      <c r="BP35" s="695"/>
      <c r="BQ35" s="695"/>
      <c r="BR35" s="695"/>
      <c r="BS35" s="695"/>
      <c r="BT35" s="695"/>
      <c r="BU35" s="696"/>
      <c r="BV35" s="688">
        <v>51889</v>
      </c>
      <c r="BW35" s="689"/>
      <c r="BX35" s="689"/>
      <c r="BY35" s="689"/>
      <c r="BZ35" s="689"/>
      <c r="CA35" s="689"/>
      <c r="CB35" s="690"/>
      <c r="CD35" s="667" t="s">
        <v>327</v>
      </c>
      <c r="CE35" s="664"/>
      <c r="CF35" s="664"/>
      <c r="CG35" s="664"/>
      <c r="CH35" s="664"/>
      <c r="CI35" s="664"/>
      <c r="CJ35" s="664"/>
      <c r="CK35" s="664"/>
      <c r="CL35" s="664"/>
      <c r="CM35" s="664"/>
      <c r="CN35" s="664"/>
      <c r="CO35" s="664"/>
      <c r="CP35" s="664"/>
      <c r="CQ35" s="665"/>
      <c r="CR35" s="623">
        <v>41188</v>
      </c>
      <c r="CS35" s="624"/>
      <c r="CT35" s="624"/>
      <c r="CU35" s="624"/>
      <c r="CV35" s="624"/>
      <c r="CW35" s="624"/>
      <c r="CX35" s="624"/>
      <c r="CY35" s="625"/>
      <c r="CZ35" s="628">
        <v>1.3</v>
      </c>
      <c r="DA35" s="657"/>
      <c r="DB35" s="657"/>
      <c r="DC35" s="658"/>
      <c r="DD35" s="631">
        <v>30166</v>
      </c>
      <c r="DE35" s="624"/>
      <c r="DF35" s="624"/>
      <c r="DG35" s="624"/>
      <c r="DH35" s="624"/>
      <c r="DI35" s="624"/>
      <c r="DJ35" s="624"/>
      <c r="DK35" s="625"/>
      <c r="DL35" s="631">
        <v>27523</v>
      </c>
      <c r="DM35" s="624"/>
      <c r="DN35" s="624"/>
      <c r="DO35" s="624"/>
      <c r="DP35" s="624"/>
      <c r="DQ35" s="624"/>
      <c r="DR35" s="624"/>
      <c r="DS35" s="624"/>
      <c r="DT35" s="624"/>
      <c r="DU35" s="624"/>
      <c r="DV35" s="625"/>
      <c r="DW35" s="628">
        <v>1.6</v>
      </c>
      <c r="DX35" s="657"/>
      <c r="DY35" s="657"/>
      <c r="DZ35" s="657"/>
      <c r="EA35" s="657"/>
      <c r="EB35" s="657"/>
      <c r="EC35" s="659"/>
    </row>
    <row r="36" spans="2:133" ht="11.25" customHeight="1">
      <c r="B36" s="620" t="s">
        <v>328</v>
      </c>
      <c r="C36" s="621"/>
      <c r="D36" s="621"/>
      <c r="E36" s="621"/>
      <c r="F36" s="621"/>
      <c r="G36" s="621"/>
      <c r="H36" s="621"/>
      <c r="I36" s="621"/>
      <c r="J36" s="621"/>
      <c r="K36" s="621"/>
      <c r="L36" s="621"/>
      <c r="M36" s="621"/>
      <c r="N36" s="621"/>
      <c r="O36" s="621"/>
      <c r="P36" s="621"/>
      <c r="Q36" s="622"/>
      <c r="R36" s="623" t="s">
        <v>126</v>
      </c>
      <c r="S36" s="626"/>
      <c r="T36" s="626"/>
      <c r="U36" s="626"/>
      <c r="V36" s="626"/>
      <c r="W36" s="626"/>
      <c r="X36" s="626"/>
      <c r="Y36" s="627"/>
      <c r="Z36" s="685" t="s">
        <v>225</v>
      </c>
      <c r="AA36" s="685"/>
      <c r="AB36" s="685"/>
      <c r="AC36" s="685"/>
      <c r="AD36" s="686" t="s">
        <v>225</v>
      </c>
      <c r="AE36" s="686"/>
      <c r="AF36" s="686"/>
      <c r="AG36" s="686"/>
      <c r="AH36" s="686"/>
      <c r="AI36" s="686"/>
      <c r="AJ36" s="686"/>
      <c r="AK36" s="686"/>
      <c r="AL36" s="628" t="s">
        <v>243</v>
      </c>
      <c r="AM36" s="629"/>
      <c r="AN36" s="629"/>
      <c r="AO36" s="687"/>
      <c r="AQ36" s="660" t="s">
        <v>329</v>
      </c>
      <c r="AR36" s="661"/>
      <c r="AS36" s="661"/>
      <c r="AT36" s="661"/>
      <c r="AU36" s="661"/>
      <c r="AV36" s="661"/>
      <c r="AW36" s="661"/>
      <c r="AX36" s="661"/>
      <c r="AY36" s="662"/>
      <c r="AZ36" s="623">
        <v>75706</v>
      </c>
      <c r="BA36" s="626"/>
      <c r="BB36" s="626"/>
      <c r="BC36" s="626"/>
      <c r="BD36" s="624"/>
      <c r="BE36" s="624"/>
      <c r="BF36" s="663"/>
      <c r="BG36" s="667" t="s">
        <v>330</v>
      </c>
      <c r="BH36" s="664"/>
      <c r="BI36" s="664"/>
      <c r="BJ36" s="664"/>
      <c r="BK36" s="664"/>
      <c r="BL36" s="664"/>
      <c r="BM36" s="664"/>
      <c r="BN36" s="664"/>
      <c r="BO36" s="664"/>
      <c r="BP36" s="664"/>
      <c r="BQ36" s="664"/>
      <c r="BR36" s="664"/>
      <c r="BS36" s="664"/>
      <c r="BT36" s="664"/>
      <c r="BU36" s="665"/>
      <c r="BV36" s="623">
        <v>49408</v>
      </c>
      <c r="BW36" s="626"/>
      <c r="BX36" s="626"/>
      <c r="BY36" s="626"/>
      <c r="BZ36" s="626"/>
      <c r="CA36" s="626"/>
      <c r="CB36" s="666"/>
      <c r="CD36" s="667" t="s">
        <v>331</v>
      </c>
      <c r="CE36" s="664"/>
      <c r="CF36" s="664"/>
      <c r="CG36" s="664"/>
      <c r="CH36" s="664"/>
      <c r="CI36" s="664"/>
      <c r="CJ36" s="664"/>
      <c r="CK36" s="664"/>
      <c r="CL36" s="664"/>
      <c r="CM36" s="664"/>
      <c r="CN36" s="664"/>
      <c r="CO36" s="664"/>
      <c r="CP36" s="664"/>
      <c r="CQ36" s="665"/>
      <c r="CR36" s="623">
        <v>400020</v>
      </c>
      <c r="CS36" s="626"/>
      <c r="CT36" s="626"/>
      <c r="CU36" s="626"/>
      <c r="CV36" s="626"/>
      <c r="CW36" s="626"/>
      <c r="CX36" s="626"/>
      <c r="CY36" s="627"/>
      <c r="CZ36" s="628">
        <v>13.1</v>
      </c>
      <c r="DA36" s="657"/>
      <c r="DB36" s="657"/>
      <c r="DC36" s="658"/>
      <c r="DD36" s="631">
        <v>294646</v>
      </c>
      <c r="DE36" s="626"/>
      <c r="DF36" s="626"/>
      <c r="DG36" s="626"/>
      <c r="DH36" s="626"/>
      <c r="DI36" s="626"/>
      <c r="DJ36" s="626"/>
      <c r="DK36" s="627"/>
      <c r="DL36" s="631">
        <v>180902</v>
      </c>
      <c r="DM36" s="626"/>
      <c r="DN36" s="626"/>
      <c r="DO36" s="626"/>
      <c r="DP36" s="626"/>
      <c r="DQ36" s="626"/>
      <c r="DR36" s="626"/>
      <c r="DS36" s="626"/>
      <c r="DT36" s="626"/>
      <c r="DU36" s="626"/>
      <c r="DV36" s="627"/>
      <c r="DW36" s="628">
        <v>10.7</v>
      </c>
      <c r="DX36" s="657"/>
      <c r="DY36" s="657"/>
      <c r="DZ36" s="657"/>
      <c r="EA36" s="657"/>
      <c r="EB36" s="657"/>
      <c r="EC36" s="659"/>
    </row>
    <row r="37" spans="2:133" ht="11.25" customHeight="1">
      <c r="B37" s="620" t="s">
        <v>332</v>
      </c>
      <c r="C37" s="621"/>
      <c r="D37" s="621"/>
      <c r="E37" s="621"/>
      <c r="F37" s="621"/>
      <c r="G37" s="621"/>
      <c r="H37" s="621"/>
      <c r="I37" s="621"/>
      <c r="J37" s="621"/>
      <c r="K37" s="621"/>
      <c r="L37" s="621"/>
      <c r="M37" s="621"/>
      <c r="N37" s="621"/>
      <c r="O37" s="621"/>
      <c r="P37" s="621"/>
      <c r="Q37" s="622"/>
      <c r="R37" s="623">
        <v>62278</v>
      </c>
      <c r="S37" s="626"/>
      <c r="T37" s="626"/>
      <c r="U37" s="626"/>
      <c r="V37" s="626"/>
      <c r="W37" s="626"/>
      <c r="X37" s="626"/>
      <c r="Y37" s="627"/>
      <c r="Z37" s="685">
        <v>1.8</v>
      </c>
      <c r="AA37" s="685"/>
      <c r="AB37" s="685"/>
      <c r="AC37" s="685"/>
      <c r="AD37" s="686" t="s">
        <v>225</v>
      </c>
      <c r="AE37" s="686"/>
      <c r="AF37" s="686"/>
      <c r="AG37" s="686"/>
      <c r="AH37" s="686"/>
      <c r="AI37" s="686"/>
      <c r="AJ37" s="686"/>
      <c r="AK37" s="686"/>
      <c r="AL37" s="628" t="s">
        <v>126</v>
      </c>
      <c r="AM37" s="629"/>
      <c r="AN37" s="629"/>
      <c r="AO37" s="687"/>
      <c r="AQ37" s="660" t="s">
        <v>333</v>
      </c>
      <c r="AR37" s="661"/>
      <c r="AS37" s="661"/>
      <c r="AT37" s="661"/>
      <c r="AU37" s="661"/>
      <c r="AV37" s="661"/>
      <c r="AW37" s="661"/>
      <c r="AX37" s="661"/>
      <c r="AY37" s="662"/>
      <c r="AZ37" s="623">
        <v>4605</v>
      </c>
      <c r="BA37" s="626"/>
      <c r="BB37" s="626"/>
      <c r="BC37" s="626"/>
      <c r="BD37" s="624"/>
      <c r="BE37" s="624"/>
      <c r="BF37" s="663"/>
      <c r="BG37" s="667" t="s">
        <v>334</v>
      </c>
      <c r="BH37" s="664"/>
      <c r="BI37" s="664"/>
      <c r="BJ37" s="664"/>
      <c r="BK37" s="664"/>
      <c r="BL37" s="664"/>
      <c r="BM37" s="664"/>
      <c r="BN37" s="664"/>
      <c r="BO37" s="664"/>
      <c r="BP37" s="664"/>
      <c r="BQ37" s="664"/>
      <c r="BR37" s="664"/>
      <c r="BS37" s="664"/>
      <c r="BT37" s="664"/>
      <c r="BU37" s="665"/>
      <c r="BV37" s="623">
        <v>376</v>
      </c>
      <c r="BW37" s="626"/>
      <c r="BX37" s="626"/>
      <c r="BY37" s="626"/>
      <c r="BZ37" s="626"/>
      <c r="CA37" s="626"/>
      <c r="CB37" s="666"/>
      <c r="CD37" s="667" t="s">
        <v>335</v>
      </c>
      <c r="CE37" s="664"/>
      <c r="CF37" s="664"/>
      <c r="CG37" s="664"/>
      <c r="CH37" s="664"/>
      <c r="CI37" s="664"/>
      <c r="CJ37" s="664"/>
      <c r="CK37" s="664"/>
      <c r="CL37" s="664"/>
      <c r="CM37" s="664"/>
      <c r="CN37" s="664"/>
      <c r="CO37" s="664"/>
      <c r="CP37" s="664"/>
      <c r="CQ37" s="665"/>
      <c r="CR37" s="623">
        <v>112116</v>
      </c>
      <c r="CS37" s="624"/>
      <c r="CT37" s="624"/>
      <c r="CU37" s="624"/>
      <c r="CV37" s="624"/>
      <c r="CW37" s="624"/>
      <c r="CX37" s="624"/>
      <c r="CY37" s="625"/>
      <c r="CZ37" s="628">
        <v>3.7</v>
      </c>
      <c r="DA37" s="657"/>
      <c r="DB37" s="657"/>
      <c r="DC37" s="658"/>
      <c r="DD37" s="631">
        <v>112116</v>
      </c>
      <c r="DE37" s="624"/>
      <c r="DF37" s="624"/>
      <c r="DG37" s="624"/>
      <c r="DH37" s="624"/>
      <c r="DI37" s="624"/>
      <c r="DJ37" s="624"/>
      <c r="DK37" s="625"/>
      <c r="DL37" s="631">
        <v>111099</v>
      </c>
      <c r="DM37" s="624"/>
      <c r="DN37" s="624"/>
      <c r="DO37" s="624"/>
      <c r="DP37" s="624"/>
      <c r="DQ37" s="624"/>
      <c r="DR37" s="624"/>
      <c r="DS37" s="624"/>
      <c r="DT37" s="624"/>
      <c r="DU37" s="624"/>
      <c r="DV37" s="625"/>
      <c r="DW37" s="628">
        <v>6.5</v>
      </c>
      <c r="DX37" s="657"/>
      <c r="DY37" s="657"/>
      <c r="DZ37" s="657"/>
      <c r="EA37" s="657"/>
      <c r="EB37" s="657"/>
      <c r="EC37" s="659"/>
    </row>
    <row r="38" spans="2:133" ht="11.25" customHeight="1">
      <c r="B38" s="635" t="s">
        <v>336</v>
      </c>
      <c r="C38" s="636"/>
      <c r="D38" s="636"/>
      <c r="E38" s="636"/>
      <c r="F38" s="636"/>
      <c r="G38" s="636"/>
      <c r="H38" s="636"/>
      <c r="I38" s="636"/>
      <c r="J38" s="636"/>
      <c r="K38" s="636"/>
      <c r="L38" s="636"/>
      <c r="M38" s="636"/>
      <c r="N38" s="636"/>
      <c r="O38" s="636"/>
      <c r="P38" s="636"/>
      <c r="Q38" s="637"/>
      <c r="R38" s="638">
        <v>3370288</v>
      </c>
      <c r="S38" s="675"/>
      <c r="T38" s="675"/>
      <c r="U38" s="675"/>
      <c r="V38" s="675"/>
      <c r="W38" s="675"/>
      <c r="X38" s="675"/>
      <c r="Y38" s="680"/>
      <c r="Z38" s="681">
        <v>100</v>
      </c>
      <c r="AA38" s="681"/>
      <c r="AB38" s="681"/>
      <c r="AC38" s="681"/>
      <c r="AD38" s="682">
        <v>1635902</v>
      </c>
      <c r="AE38" s="682"/>
      <c r="AF38" s="682"/>
      <c r="AG38" s="682"/>
      <c r="AH38" s="682"/>
      <c r="AI38" s="682"/>
      <c r="AJ38" s="682"/>
      <c r="AK38" s="682"/>
      <c r="AL38" s="641">
        <v>100</v>
      </c>
      <c r="AM38" s="683"/>
      <c r="AN38" s="683"/>
      <c r="AO38" s="684"/>
      <c r="AQ38" s="660" t="s">
        <v>337</v>
      </c>
      <c r="AR38" s="661"/>
      <c r="AS38" s="661"/>
      <c r="AT38" s="661"/>
      <c r="AU38" s="661"/>
      <c r="AV38" s="661"/>
      <c r="AW38" s="661"/>
      <c r="AX38" s="661"/>
      <c r="AY38" s="662"/>
      <c r="AZ38" s="623">
        <v>1562</v>
      </c>
      <c r="BA38" s="626"/>
      <c r="BB38" s="626"/>
      <c r="BC38" s="626"/>
      <c r="BD38" s="624"/>
      <c r="BE38" s="624"/>
      <c r="BF38" s="663"/>
      <c r="BG38" s="667" t="s">
        <v>338</v>
      </c>
      <c r="BH38" s="664"/>
      <c r="BI38" s="664"/>
      <c r="BJ38" s="664"/>
      <c r="BK38" s="664"/>
      <c r="BL38" s="664"/>
      <c r="BM38" s="664"/>
      <c r="BN38" s="664"/>
      <c r="BO38" s="664"/>
      <c r="BP38" s="664"/>
      <c r="BQ38" s="664"/>
      <c r="BR38" s="664"/>
      <c r="BS38" s="664"/>
      <c r="BT38" s="664"/>
      <c r="BU38" s="665"/>
      <c r="BV38" s="623">
        <v>656</v>
      </c>
      <c r="BW38" s="626"/>
      <c r="BX38" s="626"/>
      <c r="BY38" s="626"/>
      <c r="BZ38" s="626"/>
      <c r="CA38" s="626"/>
      <c r="CB38" s="666"/>
      <c r="CD38" s="667" t="s">
        <v>339</v>
      </c>
      <c r="CE38" s="664"/>
      <c r="CF38" s="664"/>
      <c r="CG38" s="664"/>
      <c r="CH38" s="664"/>
      <c r="CI38" s="664"/>
      <c r="CJ38" s="664"/>
      <c r="CK38" s="664"/>
      <c r="CL38" s="664"/>
      <c r="CM38" s="664"/>
      <c r="CN38" s="664"/>
      <c r="CO38" s="664"/>
      <c r="CP38" s="664"/>
      <c r="CQ38" s="665"/>
      <c r="CR38" s="623">
        <v>235827</v>
      </c>
      <c r="CS38" s="626"/>
      <c r="CT38" s="626"/>
      <c r="CU38" s="626"/>
      <c r="CV38" s="626"/>
      <c r="CW38" s="626"/>
      <c r="CX38" s="626"/>
      <c r="CY38" s="627"/>
      <c r="CZ38" s="628">
        <v>7.7</v>
      </c>
      <c r="DA38" s="657"/>
      <c r="DB38" s="657"/>
      <c r="DC38" s="658"/>
      <c r="DD38" s="631">
        <v>213128</v>
      </c>
      <c r="DE38" s="626"/>
      <c r="DF38" s="626"/>
      <c r="DG38" s="626"/>
      <c r="DH38" s="626"/>
      <c r="DI38" s="626"/>
      <c r="DJ38" s="626"/>
      <c r="DK38" s="627"/>
      <c r="DL38" s="631">
        <v>206863</v>
      </c>
      <c r="DM38" s="626"/>
      <c r="DN38" s="626"/>
      <c r="DO38" s="626"/>
      <c r="DP38" s="626"/>
      <c r="DQ38" s="626"/>
      <c r="DR38" s="626"/>
      <c r="DS38" s="626"/>
      <c r="DT38" s="626"/>
      <c r="DU38" s="626"/>
      <c r="DV38" s="627"/>
      <c r="DW38" s="628">
        <v>12.2</v>
      </c>
      <c r="DX38" s="657"/>
      <c r="DY38" s="657"/>
      <c r="DZ38" s="657"/>
      <c r="EA38" s="657"/>
      <c r="EB38" s="657"/>
      <c r="EC38" s="659"/>
    </row>
    <row r="39" spans="2:133" ht="11.25" customHeight="1">
      <c r="AQ39" s="660" t="s">
        <v>340</v>
      </c>
      <c r="AR39" s="661"/>
      <c r="AS39" s="661"/>
      <c r="AT39" s="661"/>
      <c r="AU39" s="661"/>
      <c r="AV39" s="661"/>
      <c r="AW39" s="661"/>
      <c r="AX39" s="661"/>
      <c r="AY39" s="662"/>
      <c r="AZ39" s="623" t="s">
        <v>225</v>
      </c>
      <c r="BA39" s="626"/>
      <c r="BB39" s="626"/>
      <c r="BC39" s="626"/>
      <c r="BD39" s="624"/>
      <c r="BE39" s="624"/>
      <c r="BF39" s="663"/>
      <c r="BG39" s="668" t="s">
        <v>341</v>
      </c>
      <c r="BH39" s="669"/>
      <c r="BI39" s="669"/>
      <c r="BJ39" s="669"/>
      <c r="BK39" s="669"/>
      <c r="BL39" s="235"/>
      <c r="BM39" s="664" t="s">
        <v>342</v>
      </c>
      <c r="BN39" s="664"/>
      <c r="BO39" s="664"/>
      <c r="BP39" s="664"/>
      <c r="BQ39" s="664"/>
      <c r="BR39" s="664"/>
      <c r="BS39" s="664"/>
      <c r="BT39" s="664"/>
      <c r="BU39" s="665"/>
      <c r="BV39" s="623">
        <v>76</v>
      </c>
      <c r="BW39" s="626"/>
      <c r="BX39" s="626"/>
      <c r="BY39" s="626"/>
      <c r="BZ39" s="626"/>
      <c r="CA39" s="626"/>
      <c r="CB39" s="666"/>
      <c r="CD39" s="667" t="s">
        <v>343</v>
      </c>
      <c r="CE39" s="664"/>
      <c r="CF39" s="664"/>
      <c r="CG39" s="664"/>
      <c r="CH39" s="664"/>
      <c r="CI39" s="664"/>
      <c r="CJ39" s="664"/>
      <c r="CK39" s="664"/>
      <c r="CL39" s="664"/>
      <c r="CM39" s="664"/>
      <c r="CN39" s="664"/>
      <c r="CO39" s="664"/>
      <c r="CP39" s="664"/>
      <c r="CQ39" s="665"/>
      <c r="CR39" s="623">
        <v>182106</v>
      </c>
      <c r="CS39" s="624"/>
      <c r="CT39" s="624"/>
      <c r="CU39" s="624"/>
      <c r="CV39" s="624"/>
      <c r="CW39" s="624"/>
      <c r="CX39" s="624"/>
      <c r="CY39" s="625"/>
      <c r="CZ39" s="628">
        <v>6</v>
      </c>
      <c r="DA39" s="657"/>
      <c r="DB39" s="657"/>
      <c r="DC39" s="658"/>
      <c r="DD39" s="631">
        <v>169917</v>
      </c>
      <c r="DE39" s="624"/>
      <c r="DF39" s="624"/>
      <c r="DG39" s="624"/>
      <c r="DH39" s="624"/>
      <c r="DI39" s="624"/>
      <c r="DJ39" s="624"/>
      <c r="DK39" s="625"/>
      <c r="DL39" s="631" t="s">
        <v>225</v>
      </c>
      <c r="DM39" s="624"/>
      <c r="DN39" s="624"/>
      <c r="DO39" s="624"/>
      <c r="DP39" s="624"/>
      <c r="DQ39" s="624"/>
      <c r="DR39" s="624"/>
      <c r="DS39" s="624"/>
      <c r="DT39" s="624"/>
      <c r="DU39" s="624"/>
      <c r="DV39" s="625"/>
      <c r="DW39" s="628" t="s">
        <v>225</v>
      </c>
      <c r="DX39" s="657"/>
      <c r="DY39" s="657"/>
      <c r="DZ39" s="657"/>
      <c r="EA39" s="657"/>
      <c r="EB39" s="657"/>
      <c r="EC39" s="659"/>
    </row>
    <row r="40" spans="2:133" ht="11.25" customHeight="1">
      <c r="AQ40" s="660" t="s">
        <v>344</v>
      </c>
      <c r="AR40" s="661"/>
      <c r="AS40" s="661"/>
      <c r="AT40" s="661"/>
      <c r="AU40" s="661"/>
      <c r="AV40" s="661"/>
      <c r="AW40" s="661"/>
      <c r="AX40" s="661"/>
      <c r="AY40" s="662"/>
      <c r="AZ40" s="623">
        <v>35878</v>
      </c>
      <c r="BA40" s="626"/>
      <c r="BB40" s="626"/>
      <c r="BC40" s="626"/>
      <c r="BD40" s="624"/>
      <c r="BE40" s="624"/>
      <c r="BF40" s="663"/>
      <c r="BG40" s="668"/>
      <c r="BH40" s="669"/>
      <c r="BI40" s="669"/>
      <c r="BJ40" s="669"/>
      <c r="BK40" s="669"/>
      <c r="BL40" s="235"/>
      <c r="BM40" s="664" t="s">
        <v>345</v>
      </c>
      <c r="BN40" s="664"/>
      <c r="BO40" s="664"/>
      <c r="BP40" s="664"/>
      <c r="BQ40" s="664"/>
      <c r="BR40" s="664"/>
      <c r="BS40" s="664"/>
      <c r="BT40" s="664"/>
      <c r="BU40" s="665"/>
      <c r="BV40" s="623" t="s">
        <v>225</v>
      </c>
      <c r="BW40" s="626"/>
      <c r="BX40" s="626"/>
      <c r="BY40" s="626"/>
      <c r="BZ40" s="626"/>
      <c r="CA40" s="626"/>
      <c r="CB40" s="666"/>
      <c r="CD40" s="667" t="s">
        <v>346</v>
      </c>
      <c r="CE40" s="664"/>
      <c r="CF40" s="664"/>
      <c r="CG40" s="664"/>
      <c r="CH40" s="664"/>
      <c r="CI40" s="664"/>
      <c r="CJ40" s="664"/>
      <c r="CK40" s="664"/>
      <c r="CL40" s="664"/>
      <c r="CM40" s="664"/>
      <c r="CN40" s="664"/>
      <c r="CO40" s="664"/>
      <c r="CP40" s="664"/>
      <c r="CQ40" s="665"/>
      <c r="CR40" s="623">
        <v>25468</v>
      </c>
      <c r="CS40" s="626"/>
      <c r="CT40" s="626"/>
      <c r="CU40" s="626"/>
      <c r="CV40" s="626"/>
      <c r="CW40" s="626"/>
      <c r="CX40" s="626"/>
      <c r="CY40" s="627"/>
      <c r="CZ40" s="628">
        <v>0.8</v>
      </c>
      <c r="DA40" s="657"/>
      <c r="DB40" s="657"/>
      <c r="DC40" s="658"/>
      <c r="DD40" s="631">
        <v>2808</v>
      </c>
      <c r="DE40" s="626"/>
      <c r="DF40" s="626"/>
      <c r="DG40" s="626"/>
      <c r="DH40" s="626"/>
      <c r="DI40" s="626"/>
      <c r="DJ40" s="626"/>
      <c r="DK40" s="627"/>
      <c r="DL40" s="631" t="s">
        <v>225</v>
      </c>
      <c r="DM40" s="626"/>
      <c r="DN40" s="626"/>
      <c r="DO40" s="626"/>
      <c r="DP40" s="626"/>
      <c r="DQ40" s="626"/>
      <c r="DR40" s="626"/>
      <c r="DS40" s="626"/>
      <c r="DT40" s="626"/>
      <c r="DU40" s="626"/>
      <c r="DV40" s="627"/>
      <c r="DW40" s="628" t="s">
        <v>126</v>
      </c>
      <c r="DX40" s="657"/>
      <c r="DY40" s="657"/>
      <c r="DZ40" s="657"/>
      <c r="EA40" s="657"/>
      <c r="EB40" s="657"/>
      <c r="EC40" s="659"/>
    </row>
    <row r="41" spans="2:133" ht="11.25" customHeight="1">
      <c r="AQ41" s="672" t="s">
        <v>347</v>
      </c>
      <c r="AR41" s="673"/>
      <c r="AS41" s="673"/>
      <c r="AT41" s="673"/>
      <c r="AU41" s="673"/>
      <c r="AV41" s="673"/>
      <c r="AW41" s="673"/>
      <c r="AX41" s="673"/>
      <c r="AY41" s="674"/>
      <c r="AZ41" s="638">
        <v>122681</v>
      </c>
      <c r="BA41" s="675"/>
      <c r="BB41" s="675"/>
      <c r="BC41" s="675"/>
      <c r="BD41" s="639"/>
      <c r="BE41" s="639"/>
      <c r="BF41" s="676"/>
      <c r="BG41" s="670"/>
      <c r="BH41" s="671"/>
      <c r="BI41" s="671"/>
      <c r="BJ41" s="671"/>
      <c r="BK41" s="671"/>
      <c r="BL41" s="236"/>
      <c r="BM41" s="677" t="s">
        <v>348</v>
      </c>
      <c r="BN41" s="677"/>
      <c r="BO41" s="677"/>
      <c r="BP41" s="677"/>
      <c r="BQ41" s="677"/>
      <c r="BR41" s="677"/>
      <c r="BS41" s="677"/>
      <c r="BT41" s="677"/>
      <c r="BU41" s="678"/>
      <c r="BV41" s="638">
        <v>301</v>
      </c>
      <c r="BW41" s="675"/>
      <c r="BX41" s="675"/>
      <c r="BY41" s="675"/>
      <c r="BZ41" s="675"/>
      <c r="CA41" s="675"/>
      <c r="CB41" s="679"/>
      <c r="CD41" s="667" t="s">
        <v>349</v>
      </c>
      <c r="CE41" s="664"/>
      <c r="CF41" s="664"/>
      <c r="CG41" s="664"/>
      <c r="CH41" s="664"/>
      <c r="CI41" s="664"/>
      <c r="CJ41" s="664"/>
      <c r="CK41" s="664"/>
      <c r="CL41" s="664"/>
      <c r="CM41" s="664"/>
      <c r="CN41" s="664"/>
      <c r="CO41" s="664"/>
      <c r="CP41" s="664"/>
      <c r="CQ41" s="665"/>
      <c r="CR41" s="623" t="s">
        <v>225</v>
      </c>
      <c r="CS41" s="624"/>
      <c r="CT41" s="624"/>
      <c r="CU41" s="624"/>
      <c r="CV41" s="624"/>
      <c r="CW41" s="624"/>
      <c r="CX41" s="624"/>
      <c r="CY41" s="625"/>
      <c r="CZ41" s="628" t="s">
        <v>225</v>
      </c>
      <c r="DA41" s="657"/>
      <c r="DB41" s="657"/>
      <c r="DC41" s="658"/>
      <c r="DD41" s="631" t="s">
        <v>126</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351</v>
      </c>
      <c r="CE42" s="621"/>
      <c r="CF42" s="621"/>
      <c r="CG42" s="621"/>
      <c r="CH42" s="621"/>
      <c r="CI42" s="621"/>
      <c r="CJ42" s="621"/>
      <c r="CK42" s="621"/>
      <c r="CL42" s="621"/>
      <c r="CM42" s="621"/>
      <c r="CN42" s="621"/>
      <c r="CO42" s="621"/>
      <c r="CP42" s="621"/>
      <c r="CQ42" s="622"/>
      <c r="CR42" s="623">
        <v>840848</v>
      </c>
      <c r="CS42" s="626"/>
      <c r="CT42" s="626"/>
      <c r="CU42" s="626"/>
      <c r="CV42" s="626"/>
      <c r="CW42" s="626"/>
      <c r="CX42" s="626"/>
      <c r="CY42" s="627"/>
      <c r="CZ42" s="628">
        <v>27.5</v>
      </c>
      <c r="DA42" s="629"/>
      <c r="DB42" s="629"/>
      <c r="DC42" s="630"/>
      <c r="DD42" s="631">
        <v>248505</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353</v>
      </c>
      <c r="CE43" s="621"/>
      <c r="CF43" s="621"/>
      <c r="CG43" s="621"/>
      <c r="CH43" s="621"/>
      <c r="CI43" s="621"/>
      <c r="CJ43" s="621"/>
      <c r="CK43" s="621"/>
      <c r="CL43" s="621"/>
      <c r="CM43" s="621"/>
      <c r="CN43" s="621"/>
      <c r="CO43" s="621"/>
      <c r="CP43" s="621"/>
      <c r="CQ43" s="622"/>
      <c r="CR43" s="623">
        <v>12248</v>
      </c>
      <c r="CS43" s="624"/>
      <c r="CT43" s="624"/>
      <c r="CU43" s="624"/>
      <c r="CV43" s="624"/>
      <c r="CW43" s="624"/>
      <c r="CX43" s="624"/>
      <c r="CY43" s="625"/>
      <c r="CZ43" s="628">
        <v>0.4</v>
      </c>
      <c r="DA43" s="657"/>
      <c r="DB43" s="657"/>
      <c r="DC43" s="658"/>
      <c r="DD43" s="631">
        <v>12248</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354</v>
      </c>
      <c r="CD44" s="651" t="s">
        <v>305</v>
      </c>
      <c r="CE44" s="652"/>
      <c r="CF44" s="620" t="s">
        <v>355</v>
      </c>
      <c r="CG44" s="621"/>
      <c r="CH44" s="621"/>
      <c r="CI44" s="621"/>
      <c r="CJ44" s="621"/>
      <c r="CK44" s="621"/>
      <c r="CL44" s="621"/>
      <c r="CM44" s="621"/>
      <c r="CN44" s="621"/>
      <c r="CO44" s="621"/>
      <c r="CP44" s="621"/>
      <c r="CQ44" s="622"/>
      <c r="CR44" s="623">
        <v>670425</v>
      </c>
      <c r="CS44" s="626"/>
      <c r="CT44" s="626"/>
      <c r="CU44" s="626"/>
      <c r="CV44" s="626"/>
      <c r="CW44" s="626"/>
      <c r="CX44" s="626"/>
      <c r="CY44" s="627"/>
      <c r="CZ44" s="628">
        <v>22</v>
      </c>
      <c r="DA44" s="629"/>
      <c r="DB44" s="629"/>
      <c r="DC44" s="630"/>
      <c r="DD44" s="631">
        <v>216478</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356</v>
      </c>
      <c r="CG45" s="621"/>
      <c r="CH45" s="621"/>
      <c r="CI45" s="621"/>
      <c r="CJ45" s="621"/>
      <c r="CK45" s="621"/>
      <c r="CL45" s="621"/>
      <c r="CM45" s="621"/>
      <c r="CN45" s="621"/>
      <c r="CO45" s="621"/>
      <c r="CP45" s="621"/>
      <c r="CQ45" s="622"/>
      <c r="CR45" s="623">
        <v>354167</v>
      </c>
      <c r="CS45" s="624"/>
      <c r="CT45" s="624"/>
      <c r="CU45" s="624"/>
      <c r="CV45" s="624"/>
      <c r="CW45" s="624"/>
      <c r="CX45" s="624"/>
      <c r="CY45" s="625"/>
      <c r="CZ45" s="628">
        <v>11.6</v>
      </c>
      <c r="DA45" s="657"/>
      <c r="DB45" s="657"/>
      <c r="DC45" s="658"/>
      <c r="DD45" s="631">
        <v>77062</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357</v>
      </c>
      <c r="CG46" s="621"/>
      <c r="CH46" s="621"/>
      <c r="CI46" s="621"/>
      <c r="CJ46" s="621"/>
      <c r="CK46" s="621"/>
      <c r="CL46" s="621"/>
      <c r="CM46" s="621"/>
      <c r="CN46" s="621"/>
      <c r="CO46" s="621"/>
      <c r="CP46" s="621"/>
      <c r="CQ46" s="622"/>
      <c r="CR46" s="623">
        <v>308364</v>
      </c>
      <c r="CS46" s="626"/>
      <c r="CT46" s="626"/>
      <c r="CU46" s="626"/>
      <c r="CV46" s="626"/>
      <c r="CW46" s="626"/>
      <c r="CX46" s="626"/>
      <c r="CY46" s="627"/>
      <c r="CZ46" s="628">
        <v>10.1</v>
      </c>
      <c r="DA46" s="629"/>
      <c r="DB46" s="629"/>
      <c r="DC46" s="630"/>
      <c r="DD46" s="631">
        <v>131522</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358</v>
      </c>
      <c r="CG47" s="621"/>
      <c r="CH47" s="621"/>
      <c r="CI47" s="621"/>
      <c r="CJ47" s="621"/>
      <c r="CK47" s="621"/>
      <c r="CL47" s="621"/>
      <c r="CM47" s="621"/>
      <c r="CN47" s="621"/>
      <c r="CO47" s="621"/>
      <c r="CP47" s="621"/>
      <c r="CQ47" s="622"/>
      <c r="CR47" s="623">
        <v>170423</v>
      </c>
      <c r="CS47" s="624"/>
      <c r="CT47" s="624"/>
      <c r="CU47" s="624"/>
      <c r="CV47" s="624"/>
      <c r="CW47" s="624"/>
      <c r="CX47" s="624"/>
      <c r="CY47" s="625"/>
      <c r="CZ47" s="628">
        <v>5.6</v>
      </c>
      <c r="DA47" s="657"/>
      <c r="DB47" s="657"/>
      <c r="DC47" s="658"/>
      <c r="DD47" s="631">
        <v>32027</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359</v>
      </c>
      <c r="CG48" s="621"/>
      <c r="CH48" s="621"/>
      <c r="CI48" s="621"/>
      <c r="CJ48" s="621"/>
      <c r="CK48" s="621"/>
      <c r="CL48" s="621"/>
      <c r="CM48" s="621"/>
      <c r="CN48" s="621"/>
      <c r="CO48" s="621"/>
      <c r="CP48" s="621"/>
      <c r="CQ48" s="622"/>
      <c r="CR48" s="623" t="s">
        <v>126</v>
      </c>
      <c r="CS48" s="626"/>
      <c r="CT48" s="626"/>
      <c r="CU48" s="626"/>
      <c r="CV48" s="626"/>
      <c r="CW48" s="626"/>
      <c r="CX48" s="626"/>
      <c r="CY48" s="627"/>
      <c r="CZ48" s="628" t="s">
        <v>243</v>
      </c>
      <c r="DA48" s="629"/>
      <c r="DB48" s="629"/>
      <c r="DC48" s="630"/>
      <c r="DD48" s="631" t="s">
        <v>126</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360</v>
      </c>
      <c r="CE49" s="636"/>
      <c r="CF49" s="636"/>
      <c r="CG49" s="636"/>
      <c r="CH49" s="636"/>
      <c r="CI49" s="636"/>
      <c r="CJ49" s="636"/>
      <c r="CK49" s="636"/>
      <c r="CL49" s="636"/>
      <c r="CM49" s="636"/>
      <c r="CN49" s="636"/>
      <c r="CO49" s="636"/>
      <c r="CP49" s="636"/>
      <c r="CQ49" s="637"/>
      <c r="CR49" s="638">
        <v>3053291</v>
      </c>
      <c r="CS49" s="639"/>
      <c r="CT49" s="639"/>
      <c r="CU49" s="639"/>
      <c r="CV49" s="639"/>
      <c r="CW49" s="639"/>
      <c r="CX49" s="639"/>
      <c r="CY49" s="640"/>
      <c r="CZ49" s="641">
        <v>100</v>
      </c>
      <c r="DA49" s="642"/>
      <c r="DB49" s="642"/>
      <c r="DC49" s="643"/>
      <c r="DD49" s="644">
        <v>2078414</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8EuEzlM8tsSQN1+fClVaXyYxOKmrfoLhsQxRqIDh2Ss6kF4jLR1at3c/7WFvmYkf9C/n4mmHSpeLwSE5uCmbyw==" saltValue="vo2xuY1RTNp/cuoHMniZO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362</v>
      </c>
      <c r="DK2" s="1162"/>
      <c r="DL2" s="1162"/>
      <c r="DM2" s="1162"/>
      <c r="DN2" s="1162"/>
      <c r="DO2" s="1163"/>
      <c r="DP2" s="249"/>
      <c r="DQ2" s="1161" t="s">
        <v>363</v>
      </c>
      <c r="DR2" s="1162"/>
      <c r="DS2" s="1162"/>
      <c r="DT2" s="1162"/>
      <c r="DU2" s="1162"/>
      <c r="DV2" s="1162"/>
      <c r="DW2" s="1162"/>
      <c r="DX2" s="1162"/>
      <c r="DY2" s="1162"/>
      <c r="DZ2" s="1163"/>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4" t="s">
        <v>364</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366</v>
      </c>
      <c r="B5" s="1047"/>
      <c r="C5" s="1047"/>
      <c r="D5" s="1047"/>
      <c r="E5" s="1047"/>
      <c r="F5" s="1047"/>
      <c r="G5" s="1047"/>
      <c r="H5" s="1047"/>
      <c r="I5" s="1047"/>
      <c r="J5" s="1047"/>
      <c r="K5" s="1047"/>
      <c r="L5" s="1047"/>
      <c r="M5" s="1047"/>
      <c r="N5" s="1047"/>
      <c r="O5" s="1047"/>
      <c r="P5" s="1048"/>
      <c r="Q5" s="1052" t="s">
        <v>367</v>
      </c>
      <c r="R5" s="1053"/>
      <c r="S5" s="1053"/>
      <c r="T5" s="1053"/>
      <c r="U5" s="1054"/>
      <c r="V5" s="1052" t="s">
        <v>368</v>
      </c>
      <c r="W5" s="1053"/>
      <c r="X5" s="1053"/>
      <c r="Y5" s="1053"/>
      <c r="Z5" s="1054"/>
      <c r="AA5" s="1052" t="s">
        <v>369</v>
      </c>
      <c r="AB5" s="1053"/>
      <c r="AC5" s="1053"/>
      <c r="AD5" s="1053"/>
      <c r="AE5" s="1053"/>
      <c r="AF5" s="1164" t="s">
        <v>370</v>
      </c>
      <c r="AG5" s="1053"/>
      <c r="AH5" s="1053"/>
      <c r="AI5" s="1053"/>
      <c r="AJ5" s="1068"/>
      <c r="AK5" s="1053" t="s">
        <v>371</v>
      </c>
      <c r="AL5" s="1053"/>
      <c r="AM5" s="1053"/>
      <c r="AN5" s="1053"/>
      <c r="AO5" s="1054"/>
      <c r="AP5" s="1052" t="s">
        <v>372</v>
      </c>
      <c r="AQ5" s="1053"/>
      <c r="AR5" s="1053"/>
      <c r="AS5" s="1053"/>
      <c r="AT5" s="1054"/>
      <c r="AU5" s="1052" t="s">
        <v>373</v>
      </c>
      <c r="AV5" s="1053"/>
      <c r="AW5" s="1053"/>
      <c r="AX5" s="1053"/>
      <c r="AY5" s="1068"/>
      <c r="AZ5" s="256"/>
      <c r="BA5" s="256"/>
      <c r="BB5" s="256"/>
      <c r="BC5" s="256"/>
      <c r="BD5" s="256"/>
      <c r="BE5" s="257"/>
      <c r="BF5" s="257"/>
      <c r="BG5" s="257"/>
      <c r="BH5" s="257"/>
      <c r="BI5" s="257"/>
      <c r="BJ5" s="257"/>
      <c r="BK5" s="257"/>
      <c r="BL5" s="257"/>
      <c r="BM5" s="257"/>
      <c r="BN5" s="257"/>
      <c r="BO5" s="257"/>
      <c r="BP5" s="257"/>
      <c r="BQ5" s="1046" t="s">
        <v>374</v>
      </c>
      <c r="BR5" s="1047"/>
      <c r="BS5" s="1047"/>
      <c r="BT5" s="1047"/>
      <c r="BU5" s="1047"/>
      <c r="BV5" s="1047"/>
      <c r="BW5" s="1047"/>
      <c r="BX5" s="1047"/>
      <c r="BY5" s="1047"/>
      <c r="BZ5" s="1047"/>
      <c r="CA5" s="1047"/>
      <c r="CB5" s="1047"/>
      <c r="CC5" s="1047"/>
      <c r="CD5" s="1047"/>
      <c r="CE5" s="1047"/>
      <c r="CF5" s="1047"/>
      <c r="CG5" s="1048"/>
      <c r="CH5" s="1052" t="s">
        <v>375</v>
      </c>
      <c r="CI5" s="1053"/>
      <c r="CJ5" s="1053"/>
      <c r="CK5" s="1053"/>
      <c r="CL5" s="1054"/>
      <c r="CM5" s="1052" t="s">
        <v>376</v>
      </c>
      <c r="CN5" s="1053"/>
      <c r="CO5" s="1053"/>
      <c r="CP5" s="1053"/>
      <c r="CQ5" s="1054"/>
      <c r="CR5" s="1052" t="s">
        <v>377</v>
      </c>
      <c r="CS5" s="1053"/>
      <c r="CT5" s="1053"/>
      <c r="CU5" s="1053"/>
      <c r="CV5" s="1054"/>
      <c r="CW5" s="1052" t="s">
        <v>378</v>
      </c>
      <c r="CX5" s="1053"/>
      <c r="CY5" s="1053"/>
      <c r="CZ5" s="1053"/>
      <c r="DA5" s="1054"/>
      <c r="DB5" s="1052" t="s">
        <v>379</v>
      </c>
      <c r="DC5" s="1053"/>
      <c r="DD5" s="1053"/>
      <c r="DE5" s="1053"/>
      <c r="DF5" s="1054"/>
      <c r="DG5" s="1149" t="s">
        <v>380</v>
      </c>
      <c r="DH5" s="1150"/>
      <c r="DI5" s="1150"/>
      <c r="DJ5" s="1150"/>
      <c r="DK5" s="1151"/>
      <c r="DL5" s="1149" t="s">
        <v>381</v>
      </c>
      <c r="DM5" s="1150"/>
      <c r="DN5" s="1150"/>
      <c r="DO5" s="1150"/>
      <c r="DP5" s="1151"/>
      <c r="DQ5" s="1052" t="s">
        <v>382</v>
      </c>
      <c r="DR5" s="1053"/>
      <c r="DS5" s="1053"/>
      <c r="DT5" s="1053"/>
      <c r="DU5" s="1054"/>
      <c r="DV5" s="1052" t="s">
        <v>373</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c r="A7" s="258">
        <v>1</v>
      </c>
      <c r="B7" s="1101" t="s">
        <v>383</v>
      </c>
      <c r="C7" s="1102"/>
      <c r="D7" s="1102"/>
      <c r="E7" s="1102"/>
      <c r="F7" s="1102"/>
      <c r="G7" s="1102"/>
      <c r="H7" s="1102"/>
      <c r="I7" s="1102"/>
      <c r="J7" s="1102"/>
      <c r="K7" s="1102"/>
      <c r="L7" s="1102"/>
      <c r="M7" s="1102"/>
      <c r="N7" s="1102"/>
      <c r="O7" s="1102"/>
      <c r="P7" s="1103"/>
      <c r="Q7" s="1155">
        <v>3370</v>
      </c>
      <c r="R7" s="1156"/>
      <c r="S7" s="1156"/>
      <c r="T7" s="1156"/>
      <c r="U7" s="1156"/>
      <c r="V7" s="1156">
        <v>3053</v>
      </c>
      <c r="W7" s="1156"/>
      <c r="X7" s="1156"/>
      <c r="Y7" s="1156"/>
      <c r="Z7" s="1156"/>
      <c r="AA7" s="1156">
        <v>317</v>
      </c>
      <c r="AB7" s="1156"/>
      <c r="AC7" s="1156"/>
      <c r="AD7" s="1156"/>
      <c r="AE7" s="1157"/>
      <c r="AF7" s="1158">
        <v>274</v>
      </c>
      <c r="AG7" s="1159"/>
      <c r="AH7" s="1159"/>
      <c r="AI7" s="1159"/>
      <c r="AJ7" s="1160"/>
      <c r="AK7" s="1142">
        <v>247</v>
      </c>
      <c r="AL7" s="1143"/>
      <c r="AM7" s="1143"/>
      <c r="AN7" s="1143"/>
      <c r="AO7" s="1143"/>
      <c r="AP7" s="1143">
        <v>3746</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587</v>
      </c>
      <c r="BT7" s="1147"/>
      <c r="BU7" s="1147"/>
      <c r="BV7" s="1147"/>
      <c r="BW7" s="1147"/>
      <c r="BX7" s="1147"/>
      <c r="BY7" s="1147"/>
      <c r="BZ7" s="1147"/>
      <c r="CA7" s="1147"/>
      <c r="CB7" s="1147"/>
      <c r="CC7" s="1147"/>
      <c r="CD7" s="1147"/>
      <c r="CE7" s="1147"/>
      <c r="CF7" s="1147"/>
      <c r="CG7" s="1148"/>
      <c r="CH7" s="1139">
        <v>11</v>
      </c>
      <c r="CI7" s="1140"/>
      <c r="CJ7" s="1140"/>
      <c r="CK7" s="1140"/>
      <c r="CL7" s="1141"/>
      <c r="CM7" s="1139">
        <v>23</v>
      </c>
      <c r="CN7" s="1140"/>
      <c r="CO7" s="1140"/>
      <c r="CP7" s="1140"/>
      <c r="CQ7" s="1141"/>
      <c r="CR7" s="1139">
        <v>75</v>
      </c>
      <c r="CS7" s="1140"/>
      <c r="CT7" s="1140"/>
      <c r="CU7" s="1140"/>
      <c r="CV7" s="1141"/>
      <c r="CW7" s="1139" t="s">
        <v>577</v>
      </c>
      <c r="CX7" s="1140"/>
      <c r="CY7" s="1140"/>
      <c r="CZ7" s="1140"/>
      <c r="DA7" s="1141"/>
      <c r="DB7" s="1139" t="s">
        <v>589</v>
      </c>
      <c r="DC7" s="1140"/>
      <c r="DD7" s="1140"/>
      <c r="DE7" s="1140"/>
      <c r="DF7" s="1141"/>
      <c r="DG7" s="1139" t="s">
        <v>577</v>
      </c>
      <c r="DH7" s="1140"/>
      <c r="DI7" s="1140"/>
      <c r="DJ7" s="1140"/>
      <c r="DK7" s="1141"/>
      <c r="DL7" s="1139" t="s">
        <v>577</v>
      </c>
      <c r="DM7" s="1140"/>
      <c r="DN7" s="1140"/>
      <c r="DO7" s="1140"/>
      <c r="DP7" s="1141"/>
      <c r="DQ7" s="1139" t="s">
        <v>577</v>
      </c>
      <c r="DR7" s="1140"/>
      <c r="DS7" s="1140"/>
      <c r="DT7" s="1140"/>
      <c r="DU7" s="1141"/>
      <c r="DV7" s="1166"/>
      <c r="DW7" s="1167"/>
      <c r="DX7" s="1167"/>
      <c r="DY7" s="1167"/>
      <c r="DZ7" s="1168"/>
      <c r="EA7" s="254"/>
    </row>
    <row r="8" spans="1:131" s="255" customFormat="1" ht="26.25" customHeight="1">
      <c r="A8" s="261">
        <v>2</v>
      </c>
      <c r="B8" s="1082"/>
      <c r="C8" s="1083"/>
      <c r="D8" s="1083"/>
      <c r="E8" s="1083"/>
      <c r="F8" s="1083"/>
      <c r="G8" s="1083"/>
      <c r="H8" s="1083"/>
      <c r="I8" s="1083"/>
      <c r="J8" s="1083"/>
      <c r="K8" s="1083"/>
      <c r="L8" s="1083"/>
      <c r="M8" s="1083"/>
      <c r="N8" s="1083"/>
      <c r="O8" s="1083"/>
      <c r="P8" s="1084"/>
      <c r="Q8" s="1094"/>
      <c r="R8" s="1095"/>
      <c r="S8" s="1095"/>
      <c r="T8" s="1095"/>
      <c r="U8" s="1095"/>
      <c r="V8" s="1095"/>
      <c r="W8" s="1095"/>
      <c r="X8" s="1095"/>
      <c r="Y8" s="1095"/>
      <c r="Z8" s="1095"/>
      <c r="AA8" s="1095"/>
      <c r="AB8" s="1095"/>
      <c r="AC8" s="1095"/>
      <c r="AD8" s="1095"/>
      <c r="AE8" s="1096"/>
      <c r="AF8" s="1088"/>
      <c r="AG8" s="1089"/>
      <c r="AH8" s="1089"/>
      <c r="AI8" s="1089"/>
      <c r="AJ8" s="1090"/>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588</v>
      </c>
      <c r="BT8" s="1066"/>
      <c r="BU8" s="1066"/>
      <c r="BV8" s="1066"/>
      <c r="BW8" s="1066"/>
      <c r="BX8" s="1066"/>
      <c r="BY8" s="1066"/>
      <c r="BZ8" s="1066"/>
      <c r="CA8" s="1066"/>
      <c r="CB8" s="1066"/>
      <c r="CC8" s="1066"/>
      <c r="CD8" s="1066"/>
      <c r="CE8" s="1066"/>
      <c r="CF8" s="1066"/>
      <c r="CG8" s="1067"/>
      <c r="CH8" s="1040">
        <v>24</v>
      </c>
      <c r="CI8" s="1041"/>
      <c r="CJ8" s="1041"/>
      <c r="CK8" s="1041"/>
      <c r="CL8" s="1042"/>
      <c r="CM8" s="1040">
        <v>188</v>
      </c>
      <c r="CN8" s="1041"/>
      <c r="CO8" s="1041"/>
      <c r="CP8" s="1041"/>
      <c r="CQ8" s="1042"/>
      <c r="CR8" s="1040">
        <v>1</v>
      </c>
      <c r="CS8" s="1041"/>
      <c r="CT8" s="1041"/>
      <c r="CU8" s="1041"/>
      <c r="CV8" s="1042"/>
      <c r="CW8" s="1040">
        <v>1</v>
      </c>
      <c r="CX8" s="1041"/>
      <c r="CY8" s="1041"/>
      <c r="CZ8" s="1041"/>
      <c r="DA8" s="1042"/>
      <c r="DB8" s="1040">
        <v>1</v>
      </c>
      <c r="DC8" s="1041"/>
      <c r="DD8" s="1041"/>
      <c r="DE8" s="1041"/>
      <c r="DF8" s="1042"/>
      <c r="DG8" s="1040" t="s">
        <v>577</v>
      </c>
      <c r="DH8" s="1041"/>
      <c r="DI8" s="1041"/>
      <c r="DJ8" s="1041"/>
      <c r="DK8" s="1042"/>
      <c r="DL8" s="1040" t="s">
        <v>577</v>
      </c>
      <c r="DM8" s="1041"/>
      <c r="DN8" s="1041"/>
      <c r="DO8" s="1041"/>
      <c r="DP8" s="1042"/>
      <c r="DQ8" s="1040" t="s">
        <v>577</v>
      </c>
      <c r="DR8" s="1041"/>
      <c r="DS8" s="1041"/>
      <c r="DT8" s="1041"/>
      <c r="DU8" s="1042"/>
      <c r="DV8" s="1043"/>
      <c r="DW8" s="1044"/>
      <c r="DX8" s="1044"/>
      <c r="DY8" s="1044"/>
      <c r="DZ8" s="1045"/>
      <c r="EA8" s="254"/>
    </row>
    <row r="9" spans="1:131" s="255" customFormat="1" ht="26.25" customHeight="1">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384</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385</v>
      </c>
      <c r="B23" s="995" t="s">
        <v>386</v>
      </c>
      <c r="C23" s="996"/>
      <c r="D23" s="996"/>
      <c r="E23" s="996"/>
      <c r="F23" s="996"/>
      <c r="G23" s="996"/>
      <c r="H23" s="996"/>
      <c r="I23" s="996"/>
      <c r="J23" s="996"/>
      <c r="K23" s="996"/>
      <c r="L23" s="996"/>
      <c r="M23" s="996"/>
      <c r="N23" s="996"/>
      <c r="O23" s="996"/>
      <c r="P23" s="997"/>
      <c r="Q23" s="1119">
        <v>3370</v>
      </c>
      <c r="R23" s="1120"/>
      <c r="S23" s="1120"/>
      <c r="T23" s="1120"/>
      <c r="U23" s="1120"/>
      <c r="V23" s="1120">
        <v>3053</v>
      </c>
      <c r="W23" s="1120"/>
      <c r="X23" s="1120"/>
      <c r="Y23" s="1120"/>
      <c r="Z23" s="1120"/>
      <c r="AA23" s="1120">
        <v>317</v>
      </c>
      <c r="AB23" s="1120"/>
      <c r="AC23" s="1120"/>
      <c r="AD23" s="1120"/>
      <c r="AE23" s="1121"/>
      <c r="AF23" s="1122">
        <v>274</v>
      </c>
      <c r="AG23" s="1120"/>
      <c r="AH23" s="1120"/>
      <c r="AI23" s="1120"/>
      <c r="AJ23" s="1123"/>
      <c r="AK23" s="1124"/>
      <c r="AL23" s="1125"/>
      <c r="AM23" s="1125"/>
      <c r="AN23" s="1125"/>
      <c r="AO23" s="1125"/>
      <c r="AP23" s="1120">
        <v>3746</v>
      </c>
      <c r="AQ23" s="1120"/>
      <c r="AR23" s="1120"/>
      <c r="AS23" s="1120"/>
      <c r="AT23" s="1120"/>
      <c r="AU23" s="1126"/>
      <c r="AV23" s="1126"/>
      <c r="AW23" s="1126"/>
      <c r="AX23" s="1126"/>
      <c r="AY23" s="1127"/>
      <c r="AZ23" s="1116" t="s">
        <v>126</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15" t="s">
        <v>387</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4" t="s">
        <v>388</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366</v>
      </c>
      <c r="B26" s="1047"/>
      <c r="C26" s="1047"/>
      <c r="D26" s="1047"/>
      <c r="E26" s="1047"/>
      <c r="F26" s="1047"/>
      <c r="G26" s="1047"/>
      <c r="H26" s="1047"/>
      <c r="I26" s="1047"/>
      <c r="J26" s="1047"/>
      <c r="K26" s="1047"/>
      <c r="L26" s="1047"/>
      <c r="M26" s="1047"/>
      <c r="N26" s="1047"/>
      <c r="O26" s="1047"/>
      <c r="P26" s="1048"/>
      <c r="Q26" s="1052" t="s">
        <v>389</v>
      </c>
      <c r="R26" s="1053"/>
      <c r="S26" s="1053"/>
      <c r="T26" s="1053"/>
      <c r="U26" s="1054"/>
      <c r="V26" s="1052" t="s">
        <v>390</v>
      </c>
      <c r="W26" s="1053"/>
      <c r="X26" s="1053"/>
      <c r="Y26" s="1053"/>
      <c r="Z26" s="1054"/>
      <c r="AA26" s="1052" t="s">
        <v>391</v>
      </c>
      <c r="AB26" s="1053"/>
      <c r="AC26" s="1053"/>
      <c r="AD26" s="1053"/>
      <c r="AE26" s="1053"/>
      <c r="AF26" s="1110" t="s">
        <v>392</v>
      </c>
      <c r="AG26" s="1059"/>
      <c r="AH26" s="1059"/>
      <c r="AI26" s="1059"/>
      <c r="AJ26" s="1111"/>
      <c r="AK26" s="1053" t="s">
        <v>393</v>
      </c>
      <c r="AL26" s="1053"/>
      <c r="AM26" s="1053"/>
      <c r="AN26" s="1053"/>
      <c r="AO26" s="1054"/>
      <c r="AP26" s="1052" t="s">
        <v>394</v>
      </c>
      <c r="AQ26" s="1053"/>
      <c r="AR26" s="1053"/>
      <c r="AS26" s="1053"/>
      <c r="AT26" s="1054"/>
      <c r="AU26" s="1052" t="s">
        <v>395</v>
      </c>
      <c r="AV26" s="1053"/>
      <c r="AW26" s="1053"/>
      <c r="AX26" s="1053"/>
      <c r="AY26" s="1054"/>
      <c r="AZ26" s="1052" t="s">
        <v>396</v>
      </c>
      <c r="BA26" s="1053"/>
      <c r="BB26" s="1053"/>
      <c r="BC26" s="1053"/>
      <c r="BD26" s="1054"/>
      <c r="BE26" s="1052" t="s">
        <v>373</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1" t="s">
        <v>397</v>
      </c>
      <c r="C28" s="1102"/>
      <c r="D28" s="1102"/>
      <c r="E28" s="1102"/>
      <c r="F28" s="1102"/>
      <c r="G28" s="1102"/>
      <c r="H28" s="1102"/>
      <c r="I28" s="1102"/>
      <c r="J28" s="1102"/>
      <c r="K28" s="1102"/>
      <c r="L28" s="1102"/>
      <c r="M28" s="1102"/>
      <c r="N28" s="1102"/>
      <c r="O28" s="1102"/>
      <c r="P28" s="1103"/>
      <c r="Q28" s="1104">
        <v>332</v>
      </c>
      <c r="R28" s="1105"/>
      <c r="S28" s="1105"/>
      <c r="T28" s="1105"/>
      <c r="U28" s="1105"/>
      <c r="V28" s="1105">
        <v>281</v>
      </c>
      <c r="W28" s="1105"/>
      <c r="X28" s="1105"/>
      <c r="Y28" s="1105"/>
      <c r="Z28" s="1105"/>
      <c r="AA28" s="1105">
        <v>52</v>
      </c>
      <c r="AB28" s="1105"/>
      <c r="AC28" s="1105"/>
      <c r="AD28" s="1105"/>
      <c r="AE28" s="1106"/>
      <c r="AF28" s="1107">
        <v>52</v>
      </c>
      <c r="AG28" s="1105"/>
      <c r="AH28" s="1105"/>
      <c r="AI28" s="1105"/>
      <c r="AJ28" s="1108"/>
      <c r="AK28" s="1109">
        <v>30</v>
      </c>
      <c r="AL28" s="1097"/>
      <c r="AM28" s="1097"/>
      <c r="AN28" s="1097"/>
      <c r="AO28" s="1097"/>
      <c r="AP28" s="1097" t="s">
        <v>576</v>
      </c>
      <c r="AQ28" s="1097"/>
      <c r="AR28" s="1097"/>
      <c r="AS28" s="1097"/>
      <c r="AT28" s="1097"/>
      <c r="AU28" s="1097" t="s">
        <v>577</v>
      </c>
      <c r="AV28" s="1097"/>
      <c r="AW28" s="1097"/>
      <c r="AX28" s="1097"/>
      <c r="AY28" s="1097"/>
      <c r="AZ28" s="1098" t="s">
        <v>577</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2" t="s">
        <v>398</v>
      </c>
      <c r="C29" s="1083"/>
      <c r="D29" s="1083"/>
      <c r="E29" s="1083"/>
      <c r="F29" s="1083"/>
      <c r="G29" s="1083"/>
      <c r="H29" s="1083"/>
      <c r="I29" s="1083"/>
      <c r="J29" s="1083"/>
      <c r="K29" s="1083"/>
      <c r="L29" s="1083"/>
      <c r="M29" s="1083"/>
      <c r="N29" s="1083"/>
      <c r="O29" s="1083"/>
      <c r="P29" s="1084"/>
      <c r="Q29" s="1094">
        <v>10</v>
      </c>
      <c r="R29" s="1095"/>
      <c r="S29" s="1095"/>
      <c r="T29" s="1095"/>
      <c r="U29" s="1095"/>
      <c r="V29" s="1095">
        <v>9</v>
      </c>
      <c r="W29" s="1095"/>
      <c r="X29" s="1095"/>
      <c r="Y29" s="1095"/>
      <c r="Z29" s="1095"/>
      <c r="AA29" s="1095">
        <v>0</v>
      </c>
      <c r="AB29" s="1095"/>
      <c r="AC29" s="1095"/>
      <c r="AD29" s="1095"/>
      <c r="AE29" s="1096"/>
      <c r="AF29" s="1088">
        <v>0</v>
      </c>
      <c r="AG29" s="1089"/>
      <c r="AH29" s="1089"/>
      <c r="AI29" s="1089"/>
      <c r="AJ29" s="1090"/>
      <c r="AK29" s="1031">
        <v>6</v>
      </c>
      <c r="AL29" s="1022"/>
      <c r="AM29" s="1022"/>
      <c r="AN29" s="1022"/>
      <c r="AO29" s="1022"/>
      <c r="AP29" s="1022" t="s">
        <v>577</v>
      </c>
      <c r="AQ29" s="1022"/>
      <c r="AR29" s="1022"/>
      <c r="AS29" s="1022"/>
      <c r="AT29" s="1022"/>
      <c r="AU29" s="1022" t="s">
        <v>577</v>
      </c>
      <c r="AV29" s="1022"/>
      <c r="AW29" s="1022"/>
      <c r="AX29" s="1022"/>
      <c r="AY29" s="1022"/>
      <c r="AZ29" s="1093" t="s">
        <v>577</v>
      </c>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2" t="s">
        <v>399</v>
      </c>
      <c r="C30" s="1083"/>
      <c r="D30" s="1083"/>
      <c r="E30" s="1083"/>
      <c r="F30" s="1083"/>
      <c r="G30" s="1083"/>
      <c r="H30" s="1083"/>
      <c r="I30" s="1083"/>
      <c r="J30" s="1083"/>
      <c r="K30" s="1083"/>
      <c r="L30" s="1083"/>
      <c r="M30" s="1083"/>
      <c r="N30" s="1083"/>
      <c r="O30" s="1083"/>
      <c r="P30" s="1084"/>
      <c r="Q30" s="1094">
        <v>380</v>
      </c>
      <c r="R30" s="1095"/>
      <c r="S30" s="1095"/>
      <c r="T30" s="1095"/>
      <c r="U30" s="1095"/>
      <c r="V30" s="1095">
        <v>357</v>
      </c>
      <c r="W30" s="1095"/>
      <c r="X30" s="1095"/>
      <c r="Y30" s="1095"/>
      <c r="Z30" s="1095"/>
      <c r="AA30" s="1095">
        <v>23</v>
      </c>
      <c r="AB30" s="1095"/>
      <c r="AC30" s="1095"/>
      <c r="AD30" s="1095"/>
      <c r="AE30" s="1096"/>
      <c r="AF30" s="1088">
        <v>23</v>
      </c>
      <c r="AG30" s="1089"/>
      <c r="AH30" s="1089"/>
      <c r="AI30" s="1089"/>
      <c r="AJ30" s="1090"/>
      <c r="AK30" s="1031">
        <v>59</v>
      </c>
      <c r="AL30" s="1022"/>
      <c r="AM30" s="1022"/>
      <c r="AN30" s="1022"/>
      <c r="AO30" s="1022"/>
      <c r="AP30" s="1022" t="s">
        <v>577</v>
      </c>
      <c r="AQ30" s="1022"/>
      <c r="AR30" s="1022"/>
      <c r="AS30" s="1022"/>
      <c r="AT30" s="1022"/>
      <c r="AU30" s="1022" t="s">
        <v>577</v>
      </c>
      <c r="AV30" s="1022"/>
      <c r="AW30" s="1022"/>
      <c r="AX30" s="1022"/>
      <c r="AY30" s="1022"/>
      <c r="AZ30" s="1093" t="s">
        <v>577</v>
      </c>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2" t="s">
        <v>400</v>
      </c>
      <c r="C31" s="1083"/>
      <c r="D31" s="1083"/>
      <c r="E31" s="1083"/>
      <c r="F31" s="1083"/>
      <c r="G31" s="1083"/>
      <c r="H31" s="1083"/>
      <c r="I31" s="1083"/>
      <c r="J31" s="1083"/>
      <c r="K31" s="1083"/>
      <c r="L31" s="1083"/>
      <c r="M31" s="1083"/>
      <c r="N31" s="1083"/>
      <c r="O31" s="1083"/>
      <c r="P31" s="1084"/>
      <c r="Q31" s="1094">
        <v>31</v>
      </c>
      <c r="R31" s="1095"/>
      <c r="S31" s="1095"/>
      <c r="T31" s="1095"/>
      <c r="U31" s="1095"/>
      <c r="V31" s="1095">
        <v>30</v>
      </c>
      <c r="W31" s="1095"/>
      <c r="X31" s="1095"/>
      <c r="Y31" s="1095"/>
      <c r="Z31" s="1095"/>
      <c r="AA31" s="1095">
        <v>1</v>
      </c>
      <c r="AB31" s="1095"/>
      <c r="AC31" s="1095"/>
      <c r="AD31" s="1095"/>
      <c r="AE31" s="1096"/>
      <c r="AF31" s="1088">
        <v>1</v>
      </c>
      <c r="AG31" s="1089"/>
      <c r="AH31" s="1089"/>
      <c r="AI31" s="1089"/>
      <c r="AJ31" s="1090"/>
      <c r="AK31" s="1031">
        <v>64</v>
      </c>
      <c r="AL31" s="1022"/>
      <c r="AM31" s="1022"/>
      <c r="AN31" s="1022"/>
      <c r="AO31" s="1022"/>
      <c r="AP31" s="1022" t="s">
        <v>577</v>
      </c>
      <c r="AQ31" s="1022"/>
      <c r="AR31" s="1022"/>
      <c r="AS31" s="1022"/>
      <c r="AT31" s="1022"/>
      <c r="AU31" s="1022" t="s">
        <v>577</v>
      </c>
      <c r="AV31" s="1022"/>
      <c r="AW31" s="1022"/>
      <c r="AX31" s="1022"/>
      <c r="AY31" s="1022"/>
      <c r="AZ31" s="1093" t="s">
        <v>578</v>
      </c>
      <c r="BA31" s="1093"/>
      <c r="BB31" s="1093"/>
      <c r="BC31" s="1093"/>
      <c r="BD31" s="1093"/>
      <c r="BE31" s="1077"/>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2" t="s">
        <v>401</v>
      </c>
      <c r="C32" s="1083"/>
      <c r="D32" s="1083"/>
      <c r="E32" s="1083"/>
      <c r="F32" s="1083"/>
      <c r="G32" s="1083"/>
      <c r="H32" s="1083"/>
      <c r="I32" s="1083"/>
      <c r="J32" s="1083"/>
      <c r="K32" s="1083"/>
      <c r="L32" s="1083"/>
      <c r="M32" s="1083"/>
      <c r="N32" s="1083"/>
      <c r="O32" s="1083"/>
      <c r="P32" s="1084"/>
      <c r="Q32" s="1094">
        <v>40</v>
      </c>
      <c r="R32" s="1095"/>
      <c r="S32" s="1095"/>
      <c r="T32" s="1095"/>
      <c r="U32" s="1095"/>
      <c r="V32" s="1095">
        <v>34</v>
      </c>
      <c r="W32" s="1095"/>
      <c r="X32" s="1095"/>
      <c r="Y32" s="1095"/>
      <c r="Z32" s="1095"/>
      <c r="AA32" s="1095">
        <v>6</v>
      </c>
      <c r="AB32" s="1095"/>
      <c r="AC32" s="1095"/>
      <c r="AD32" s="1095"/>
      <c r="AE32" s="1096"/>
      <c r="AF32" s="1088">
        <v>6</v>
      </c>
      <c r="AG32" s="1089"/>
      <c r="AH32" s="1089"/>
      <c r="AI32" s="1089"/>
      <c r="AJ32" s="1090"/>
      <c r="AK32" s="1031">
        <v>2</v>
      </c>
      <c r="AL32" s="1022"/>
      <c r="AM32" s="1022"/>
      <c r="AN32" s="1022"/>
      <c r="AO32" s="1022"/>
      <c r="AP32" s="1022">
        <v>124</v>
      </c>
      <c r="AQ32" s="1022"/>
      <c r="AR32" s="1022"/>
      <c r="AS32" s="1022"/>
      <c r="AT32" s="1022"/>
      <c r="AU32" s="1022">
        <v>124</v>
      </c>
      <c r="AV32" s="1022"/>
      <c r="AW32" s="1022"/>
      <c r="AX32" s="1022"/>
      <c r="AY32" s="1022"/>
      <c r="AZ32" s="1093" t="s">
        <v>576</v>
      </c>
      <c r="BA32" s="1093"/>
      <c r="BB32" s="1093"/>
      <c r="BC32" s="1093"/>
      <c r="BD32" s="1093"/>
      <c r="BE32" s="1077" t="s">
        <v>402</v>
      </c>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2" t="s">
        <v>403</v>
      </c>
      <c r="C33" s="1083"/>
      <c r="D33" s="1083"/>
      <c r="E33" s="1083"/>
      <c r="F33" s="1083"/>
      <c r="G33" s="1083"/>
      <c r="H33" s="1083"/>
      <c r="I33" s="1083"/>
      <c r="J33" s="1083"/>
      <c r="K33" s="1083"/>
      <c r="L33" s="1083"/>
      <c r="M33" s="1083"/>
      <c r="N33" s="1083"/>
      <c r="O33" s="1083"/>
      <c r="P33" s="1084"/>
      <c r="Q33" s="1094">
        <v>45</v>
      </c>
      <c r="R33" s="1095"/>
      <c r="S33" s="1095"/>
      <c r="T33" s="1095"/>
      <c r="U33" s="1095"/>
      <c r="V33" s="1095">
        <v>42</v>
      </c>
      <c r="W33" s="1095"/>
      <c r="X33" s="1095"/>
      <c r="Y33" s="1095"/>
      <c r="Z33" s="1095"/>
      <c r="AA33" s="1095">
        <v>3</v>
      </c>
      <c r="AB33" s="1095"/>
      <c r="AC33" s="1095"/>
      <c r="AD33" s="1095"/>
      <c r="AE33" s="1096"/>
      <c r="AF33" s="1088">
        <v>3</v>
      </c>
      <c r="AG33" s="1089"/>
      <c r="AH33" s="1089"/>
      <c r="AI33" s="1089"/>
      <c r="AJ33" s="1090"/>
      <c r="AK33" s="1031">
        <v>77</v>
      </c>
      <c r="AL33" s="1022"/>
      <c r="AM33" s="1022"/>
      <c r="AN33" s="1022"/>
      <c r="AO33" s="1022"/>
      <c r="AP33" s="1022">
        <v>170</v>
      </c>
      <c r="AQ33" s="1022"/>
      <c r="AR33" s="1022"/>
      <c r="AS33" s="1022"/>
      <c r="AT33" s="1022"/>
      <c r="AU33" s="1022">
        <v>170</v>
      </c>
      <c r="AV33" s="1022"/>
      <c r="AW33" s="1022"/>
      <c r="AX33" s="1022"/>
      <c r="AY33" s="1022"/>
      <c r="AZ33" s="1093" t="s">
        <v>577</v>
      </c>
      <c r="BA33" s="1093"/>
      <c r="BB33" s="1093"/>
      <c r="BC33" s="1093"/>
      <c r="BD33" s="1093"/>
      <c r="BE33" s="1077" t="s">
        <v>404</v>
      </c>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2" t="s">
        <v>405</v>
      </c>
      <c r="C34" s="1083"/>
      <c r="D34" s="1083"/>
      <c r="E34" s="1083"/>
      <c r="F34" s="1083"/>
      <c r="G34" s="1083"/>
      <c r="H34" s="1083"/>
      <c r="I34" s="1083"/>
      <c r="J34" s="1083"/>
      <c r="K34" s="1083"/>
      <c r="L34" s="1083"/>
      <c r="M34" s="1083"/>
      <c r="N34" s="1083"/>
      <c r="O34" s="1083"/>
      <c r="P34" s="1084"/>
      <c r="Q34" s="1094">
        <v>60</v>
      </c>
      <c r="R34" s="1095"/>
      <c r="S34" s="1095"/>
      <c r="T34" s="1095"/>
      <c r="U34" s="1095"/>
      <c r="V34" s="1095">
        <v>57</v>
      </c>
      <c r="W34" s="1095"/>
      <c r="X34" s="1095"/>
      <c r="Y34" s="1095"/>
      <c r="Z34" s="1095"/>
      <c r="AA34" s="1095">
        <v>3</v>
      </c>
      <c r="AB34" s="1095"/>
      <c r="AC34" s="1095"/>
      <c r="AD34" s="1095"/>
      <c r="AE34" s="1096"/>
      <c r="AF34" s="1088">
        <v>3</v>
      </c>
      <c r="AG34" s="1089"/>
      <c r="AH34" s="1089"/>
      <c r="AI34" s="1089"/>
      <c r="AJ34" s="1090"/>
      <c r="AK34" s="1031">
        <v>49</v>
      </c>
      <c r="AL34" s="1022"/>
      <c r="AM34" s="1022"/>
      <c r="AN34" s="1022"/>
      <c r="AO34" s="1022"/>
      <c r="AP34" s="1022">
        <v>270</v>
      </c>
      <c r="AQ34" s="1022"/>
      <c r="AR34" s="1022"/>
      <c r="AS34" s="1022"/>
      <c r="AT34" s="1022"/>
      <c r="AU34" s="1022">
        <v>270</v>
      </c>
      <c r="AV34" s="1022"/>
      <c r="AW34" s="1022"/>
      <c r="AX34" s="1022"/>
      <c r="AY34" s="1022"/>
      <c r="AZ34" s="1093" t="s">
        <v>577</v>
      </c>
      <c r="BA34" s="1093"/>
      <c r="BB34" s="1093"/>
      <c r="BC34" s="1093"/>
      <c r="BD34" s="1093"/>
      <c r="BE34" s="1077" t="s">
        <v>404</v>
      </c>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2" t="s">
        <v>406</v>
      </c>
      <c r="C35" s="1083"/>
      <c r="D35" s="1083"/>
      <c r="E35" s="1083"/>
      <c r="F35" s="1083"/>
      <c r="G35" s="1083"/>
      <c r="H35" s="1083"/>
      <c r="I35" s="1083"/>
      <c r="J35" s="1083"/>
      <c r="K35" s="1083"/>
      <c r="L35" s="1083"/>
      <c r="M35" s="1083"/>
      <c r="N35" s="1083"/>
      <c r="O35" s="1083"/>
      <c r="P35" s="1084"/>
      <c r="Q35" s="1094">
        <v>8</v>
      </c>
      <c r="R35" s="1095"/>
      <c r="S35" s="1095"/>
      <c r="T35" s="1095"/>
      <c r="U35" s="1095"/>
      <c r="V35" s="1095">
        <v>7</v>
      </c>
      <c r="W35" s="1095"/>
      <c r="X35" s="1095"/>
      <c r="Y35" s="1095"/>
      <c r="Z35" s="1095"/>
      <c r="AA35" s="1095">
        <v>1</v>
      </c>
      <c r="AB35" s="1095"/>
      <c r="AC35" s="1095"/>
      <c r="AD35" s="1095"/>
      <c r="AE35" s="1096"/>
      <c r="AF35" s="1088">
        <v>1</v>
      </c>
      <c r="AG35" s="1089"/>
      <c r="AH35" s="1089"/>
      <c r="AI35" s="1089"/>
      <c r="AJ35" s="1090"/>
      <c r="AK35" s="1031">
        <v>7</v>
      </c>
      <c r="AL35" s="1022"/>
      <c r="AM35" s="1022"/>
      <c r="AN35" s="1022"/>
      <c r="AO35" s="1022"/>
      <c r="AP35" s="1022">
        <v>31</v>
      </c>
      <c r="AQ35" s="1022"/>
      <c r="AR35" s="1022"/>
      <c r="AS35" s="1022"/>
      <c r="AT35" s="1022"/>
      <c r="AU35" s="1022">
        <v>31</v>
      </c>
      <c r="AV35" s="1022"/>
      <c r="AW35" s="1022"/>
      <c r="AX35" s="1022"/>
      <c r="AY35" s="1022"/>
      <c r="AZ35" s="1093" t="s">
        <v>577</v>
      </c>
      <c r="BA35" s="1093"/>
      <c r="BB35" s="1093"/>
      <c r="BC35" s="1093"/>
      <c r="BD35" s="1093"/>
      <c r="BE35" s="1077" t="s">
        <v>404</v>
      </c>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407</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385</v>
      </c>
      <c r="B63" s="995" t="s">
        <v>408</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89</v>
      </c>
      <c r="AG63" s="1010"/>
      <c r="AH63" s="1010"/>
      <c r="AI63" s="1010"/>
      <c r="AJ63" s="1075"/>
      <c r="AK63" s="1076"/>
      <c r="AL63" s="1014"/>
      <c r="AM63" s="1014"/>
      <c r="AN63" s="1014"/>
      <c r="AO63" s="1014"/>
      <c r="AP63" s="1010">
        <v>595</v>
      </c>
      <c r="AQ63" s="1010"/>
      <c r="AR63" s="1010"/>
      <c r="AS63" s="1010"/>
      <c r="AT63" s="1010"/>
      <c r="AU63" s="1010">
        <v>595</v>
      </c>
      <c r="AV63" s="1010"/>
      <c r="AW63" s="1010"/>
      <c r="AX63" s="1010"/>
      <c r="AY63" s="1010"/>
      <c r="AZ63" s="1070"/>
      <c r="BA63" s="1070"/>
      <c r="BB63" s="1070"/>
      <c r="BC63" s="1070"/>
      <c r="BD63" s="1070"/>
      <c r="BE63" s="1011"/>
      <c r="BF63" s="1011"/>
      <c r="BG63" s="1011"/>
      <c r="BH63" s="1011"/>
      <c r="BI63" s="1012"/>
      <c r="BJ63" s="1071" t="s">
        <v>126</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410</v>
      </c>
      <c r="B66" s="1047"/>
      <c r="C66" s="1047"/>
      <c r="D66" s="1047"/>
      <c r="E66" s="1047"/>
      <c r="F66" s="1047"/>
      <c r="G66" s="1047"/>
      <c r="H66" s="1047"/>
      <c r="I66" s="1047"/>
      <c r="J66" s="1047"/>
      <c r="K66" s="1047"/>
      <c r="L66" s="1047"/>
      <c r="M66" s="1047"/>
      <c r="N66" s="1047"/>
      <c r="O66" s="1047"/>
      <c r="P66" s="1048"/>
      <c r="Q66" s="1052" t="s">
        <v>411</v>
      </c>
      <c r="R66" s="1053"/>
      <c r="S66" s="1053"/>
      <c r="T66" s="1053"/>
      <c r="U66" s="1054"/>
      <c r="V66" s="1052" t="s">
        <v>390</v>
      </c>
      <c r="W66" s="1053"/>
      <c r="X66" s="1053"/>
      <c r="Y66" s="1053"/>
      <c r="Z66" s="1054"/>
      <c r="AA66" s="1052" t="s">
        <v>412</v>
      </c>
      <c r="AB66" s="1053"/>
      <c r="AC66" s="1053"/>
      <c r="AD66" s="1053"/>
      <c r="AE66" s="1054"/>
      <c r="AF66" s="1058" t="s">
        <v>413</v>
      </c>
      <c r="AG66" s="1059"/>
      <c r="AH66" s="1059"/>
      <c r="AI66" s="1059"/>
      <c r="AJ66" s="1060"/>
      <c r="AK66" s="1052" t="s">
        <v>414</v>
      </c>
      <c r="AL66" s="1047"/>
      <c r="AM66" s="1047"/>
      <c r="AN66" s="1047"/>
      <c r="AO66" s="1048"/>
      <c r="AP66" s="1052" t="s">
        <v>415</v>
      </c>
      <c r="AQ66" s="1053"/>
      <c r="AR66" s="1053"/>
      <c r="AS66" s="1053"/>
      <c r="AT66" s="1054"/>
      <c r="AU66" s="1052" t="s">
        <v>416</v>
      </c>
      <c r="AV66" s="1053"/>
      <c r="AW66" s="1053"/>
      <c r="AX66" s="1053"/>
      <c r="AY66" s="1054"/>
      <c r="AZ66" s="1052" t="s">
        <v>373</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6" t="s">
        <v>579</v>
      </c>
      <c r="C68" s="1037"/>
      <c r="D68" s="1037"/>
      <c r="E68" s="1037"/>
      <c r="F68" s="1037"/>
      <c r="G68" s="1037"/>
      <c r="H68" s="1037"/>
      <c r="I68" s="1037"/>
      <c r="J68" s="1037"/>
      <c r="K68" s="1037"/>
      <c r="L68" s="1037"/>
      <c r="M68" s="1037"/>
      <c r="N68" s="1037"/>
      <c r="O68" s="1037"/>
      <c r="P68" s="1038"/>
      <c r="Q68" s="1039">
        <v>3925</v>
      </c>
      <c r="R68" s="1033"/>
      <c r="S68" s="1033"/>
      <c r="T68" s="1033"/>
      <c r="U68" s="1033"/>
      <c r="V68" s="1033">
        <v>4133</v>
      </c>
      <c r="W68" s="1033"/>
      <c r="X68" s="1033"/>
      <c r="Y68" s="1033"/>
      <c r="Z68" s="1033"/>
      <c r="AA68" s="1033">
        <v>-208</v>
      </c>
      <c r="AB68" s="1033"/>
      <c r="AC68" s="1033"/>
      <c r="AD68" s="1033"/>
      <c r="AE68" s="1033"/>
      <c r="AF68" s="1033">
        <v>2524</v>
      </c>
      <c r="AG68" s="1033"/>
      <c r="AH68" s="1033"/>
      <c r="AI68" s="1033"/>
      <c r="AJ68" s="1033"/>
      <c r="AK68" s="1033" t="s">
        <v>577</v>
      </c>
      <c r="AL68" s="1033"/>
      <c r="AM68" s="1033"/>
      <c r="AN68" s="1033"/>
      <c r="AO68" s="1033"/>
      <c r="AP68" s="1033">
        <v>1450</v>
      </c>
      <c r="AQ68" s="1033"/>
      <c r="AR68" s="1033"/>
      <c r="AS68" s="1033"/>
      <c r="AT68" s="1033"/>
      <c r="AU68" s="1033">
        <v>15</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580</v>
      </c>
      <c r="C69" s="1026"/>
      <c r="D69" s="1026"/>
      <c r="E69" s="1026"/>
      <c r="F69" s="1026"/>
      <c r="G69" s="1026"/>
      <c r="H69" s="1026"/>
      <c r="I69" s="1026"/>
      <c r="J69" s="1026"/>
      <c r="K69" s="1026"/>
      <c r="L69" s="1026"/>
      <c r="M69" s="1026"/>
      <c r="N69" s="1026"/>
      <c r="O69" s="1026"/>
      <c r="P69" s="1027"/>
      <c r="Q69" s="1028">
        <v>950</v>
      </c>
      <c r="R69" s="1022"/>
      <c r="S69" s="1022"/>
      <c r="T69" s="1022"/>
      <c r="U69" s="1022"/>
      <c r="V69" s="1022">
        <v>837</v>
      </c>
      <c r="W69" s="1022"/>
      <c r="X69" s="1022"/>
      <c r="Y69" s="1022"/>
      <c r="Z69" s="1022"/>
      <c r="AA69" s="1022">
        <v>113</v>
      </c>
      <c r="AB69" s="1022"/>
      <c r="AC69" s="1022"/>
      <c r="AD69" s="1022"/>
      <c r="AE69" s="1022"/>
      <c r="AF69" s="1022">
        <v>13</v>
      </c>
      <c r="AG69" s="1022"/>
      <c r="AH69" s="1022"/>
      <c r="AI69" s="1022"/>
      <c r="AJ69" s="1022"/>
      <c r="AK69" s="1022" t="s">
        <v>577</v>
      </c>
      <c r="AL69" s="1022"/>
      <c r="AM69" s="1022"/>
      <c r="AN69" s="1022"/>
      <c r="AO69" s="1022"/>
      <c r="AP69" s="1022">
        <v>675</v>
      </c>
      <c r="AQ69" s="1022"/>
      <c r="AR69" s="1022"/>
      <c r="AS69" s="1022"/>
      <c r="AT69" s="1022"/>
      <c r="AU69" s="1022">
        <v>51</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t="s">
        <v>581</v>
      </c>
      <c r="C70" s="1026"/>
      <c r="D70" s="1026"/>
      <c r="E70" s="1026"/>
      <c r="F70" s="1026"/>
      <c r="G70" s="1026"/>
      <c r="H70" s="1026"/>
      <c r="I70" s="1026"/>
      <c r="J70" s="1026"/>
      <c r="K70" s="1026"/>
      <c r="L70" s="1026"/>
      <c r="M70" s="1026"/>
      <c r="N70" s="1026"/>
      <c r="O70" s="1026"/>
      <c r="P70" s="1027"/>
      <c r="Q70" s="1028">
        <v>1824</v>
      </c>
      <c r="R70" s="1022"/>
      <c r="S70" s="1022"/>
      <c r="T70" s="1022"/>
      <c r="U70" s="1022"/>
      <c r="V70" s="1022">
        <v>1634</v>
      </c>
      <c r="W70" s="1022"/>
      <c r="X70" s="1022"/>
      <c r="Y70" s="1022"/>
      <c r="Z70" s="1022"/>
      <c r="AA70" s="1022">
        <v>190</v>
      </c>
      <c r="AB70" s="1022"/>
      <c r="AC70" s="1022"/>
      <c r="AD70" s="1022"/>
      <c r="AE70" s="1022"/>
      <c r="AF70" s="1022">
        <v>190</v>
      </c>
      <c r="AG70" s="1022"/>
      <c r="AH70" s="1022"/>
      <c r="AI70" s="1022"/>
      <c r="AJ70" s="1022"/>
      <c r="AK70" s="1022" t="s">
        <v>577</v>
      </c>
      <c r="AL70" s="1022"/>
      <c r="AM70" s="1022"/>
      <c r="AN70" s="1022"/>
      <c r="AO70" s="1022"/>
      <c r="AP70" s="1022">
        <v>665</v>
      </c>
      <c r="AQ70" s="1022"/>
      <c r="AR70" s="1022"/>
      <c r="AS70" s="1022"/>
      <c r="AT70" s="1022"/>
      <c r="AU70" s="1022">
        <v>12</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t="s">
        <v>582</v>
      </c>
      <c r="C71" s="1026"/>
      <c r="D71" s="1026"/>
      <c r="E71" s="1026"/>
      <c r="F71" s="1026"/>
      <c r="G71" s="1026"/>
      <c r="H71" s="1026"/>
      <c r="I71" s="1026"/>
      <c r="J71" s="1026"/>
      <c r="K71" s="1026"/>
      <c r="L71" s="1026"/>
      <c r="M71" s="1026"/>
      <c r="N71" s="1026"/>
      <c r="O71" s="1026"/>
      <c r="P71" s="1027"/>
      <c r="Q71" s="1028">
        <v>39</v>
      </c>
      <c r="R71" s="1022"/>
      <c r="S71" s="1022"/>
      <c r="T71" s="1022"/>
      <c r="U71" s="1022"/>
      <c r="V71" s="1022">
        <v>37</v>
      </c>
      <c r="W71" s="1022"/>
      <c r="X71" s="1022"/>
      <c r="Y71" s="1022"/>
      <c r="Z71" s="1022"/>
      <c r="AA71" s="1022">
        <v>2</v>
      </c>
      <c r="AB71" s="1022"/>
      <c r="AC71" s="1022"/>
      <c r="AD71" s="1022"/>
      <c r="AE71" s="1022"/>
      <c r="AF71" s="1022">
        <v>2</v>
      </c>
      <c r="AG71" s="1022"/>
      <c r="AH71" s="1022"/>
      <c r="AI71" s="1022"/>
      <c r="AJ71" s="1022"/>
      <c r="AK71" s="1022">
        <v>38</v>
      </c>
      <c r="AL71" s="1022"/>
      <c r="AM71" s="1022"/>
      <c r="AN71" s="1022"/>
      <c r="AO71" s="1022"/>
      <c r="AP71" s="1022" t="s">
        <v>577</v>
      </c>
      <c r="AQ71" s="1022"/>
      <c r="AR71" s="1022"/>
      <c r="AS71" s="1022"/>
      <c r="AT71" s="1022"/>
      <c r="AU71" s="1022" t="s">
        <v>577</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t="s">
        <v>583</v>
      </c>
      <c r="C72" s="1026"/>
      <c r="D72" s="1026"/>
      <c r="E72" s="1026"/>
      <c r="F72" s="1026"/>
      <c r="G72" s="1026"/>
      <c r="H72" s="1026"/>
      <c r="I72" s="1026"/>
      <c r="J72" s="1026"/>
      <c r="K72" s="1026"/>
      <c r="L72" s="1026"/>
      <c r="M72" s="1026"/>
      <c r="N72" s="1026"/>
      <c r="O72" s="1026"/>
      <c r="P72" s="1027"/>
      <c r="Q72" s="1028">
        <v>396</v>
      </c>
      <c r="R72" s="1022"/>
      <c r="S72" s="1022"/>
      <c r="T72" s="1022"/>
      <c r="U72" s="1022"/>
      <c r="V72" s="1022">
        <v>367</v>
      </c>
      <c r="W72" s="1022"/>
      <c r="X72" s="1022"/>
      <c r="Y72" s="1022"/>
      <c r="Z72" s="1022"/>
      <c r="AA72" s="1022">
        <v>29</v>
      </c>
      <c r="AB72" s="1022"/>
      <c r="AC72" s="1022"/>
      <c r="AD72" s="1022"/>
      <c r="AE72" s="1022"/>
      <c r="AF72" s="1022">
        <v>18</v>
      </c>
      <c r="AG72" s="1022"/>
      <c r="AH72" s="1022"/>
      <c r="AI72" s="1022"/>
      <c r="AJ72" s="1022"/>
      <c r="AK72" s="1022">
        <v>18</v>
      </c>
      <c r="AL72" s="1022"/>
      <c r="AM72" s="1022"/>
      <c r="AN72" s="1022"/>
      <c r="AO72" s="1022"/>
      <c r="AP72" s="1022" t="s">
        <v>577</v>
      </c>
      <c r="AQ72" s="1022"/>
      <c r="AR72" s="1022"/>
      <c r="AS72" s="1022"/>
      <c r="AT72" s="1022"/>
      <c r="AU72" s="1022" t="s">
        <v>577</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t="s">
        <v>584</v>
      </c>
      <c r="C73" s="1026"/>
      <c r="D73" s="1026"/>
      <c r="E73" s="1026"/>
      <c r="F73" s="1026"/>
      <c r="G73" s="1026"/>
      <c r="H73" s="1026"/>
      <c r="I73" s="1026"/>
      <c r="J73" s="1026"/>
      <c r="K73" s="1026"/>
      <c r="L73" s="1026"/>
      <c r="M73" s="1026"/>
      <c r="N73" s="1026"/>
      <c r="O73" s="1026"/>
      <c r="P73" s="1027"/>
      <c r="Q73" s="1028">
        <v>300</v>
      </c>
      <c r="R73" s="1022"/>
      <c r="S73" s="1022"/>
      <c r="T73" s="1022"/>
      <c r="U73" s="1022"/>
      <c r="V73" s="1022">
        <v>254</v>
      </c>
      <c r="W73" s="1022"/>
      <c r="X73" s="1022"/>
      <c r="Y73" s="1022"/>
      <c r="Z73" s="1022"/>
      <c r="AA73" s="1022">
        <v>46</v>
      </c>
      <c r="AB73" s="1022"/>
      <c r="AC73" s="1022"/>
      <c r="AD73" s="1022"/>
      <c r="AE73" s="1022"/>
      <c r="AF73" s="1022">
        <v>46</v>
      </c>
      <c r="AG73" s="1022"/>
      <c r="AH73" s="1022"/>
      <c r="AI73" s="1022"/>
      <c r="AJ73" s="1022"/>
      <c r="AK73" s="1022" t="s">
        <v>576</v>
      </c>
      <c r="AL73" s="1022"/>
      <c r="AM73" s="1022"/>
      <c r="AN73" s="1022"/>
      <c r="AO73" s="1022"/>
      <c r="AP73" s="1022" t="s">
        <v>577</v>
      </c>
      <c r="AQ73" s="1022"/>
      <c r="AR73" s="1022"/>
      <c r="AS73" s="1022"/>
      <c r="AT73" s="1022"/>
      <c r="AU73" s="1022" t="s">
        <v>577</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t="s">
        <v>585</v>
      </c>
      <c r="C74" s="1026"/>
      <c r="D74" s="1026"/>
      <c r="E74" s="1026"/>
      <c r="F74" s="1026"/>
      <c r="G74" s="1026"/>
      <c r="H74" s="1026"/>
      <c r="I74" s="1026"/>
      <c r="J74" s="1026"/>
      <c r="K74" s="1026"/>
      <c r="L74" s="1026"/>
      <c r="M74" s="1026"/>
      <c r="N74" s="1026"/>
      <c r="O74" s="1026"/>
      <c r="P74" s="1027"/>
      <c r="Q74" s="1028">
        <v>290311</v>
      </c>
      <c r="R74" s="1022"/>
      <c r="S74" s="1022"/>
      <c r="T74" s="1022"/>
      <c r="U74" s="1022"/>
      <c r="V74" s="1022">
        <v>279470</v>
      </c>
      <c r="W74" s="1022"/>
      <c r="X74" s="1022"/>
      <c r="Y74" s="1022"/>
      <c r="Z74" s="1022"/>
      <c r="AA74" s="1022">
        <v>10841</v>
      </c>
      <c r="AB74" s="1022"/>
      <c r="AC74" s="1022"/>
      <c r="AD74" s="1022"/>
      <c r="AE74" s="1022"/>
      <c r="AF74" s="1022">
        <v>10841</v>
      </c>
      <c r="AG74" s="1022"/>
      <c r="AH74" s="1022"/>
      <c r="AI74" s="1022"/>
      <c r="AJ74" s="1022"/>
      <c r="AK74" s="1022" t="s">
        <v>577</v>
      </c>
      <c r="AL74" s="1022"/>
      <c r="AM74" s="1022"/>
      <c r="AN74" s="1022"/>
      <c r="AO74" s="1022"/>
      <c r="AP74" s="1022" t="s">
        <v>577</v>
      </c>
      <c r="AQ74" s="1022"/>
      <c r="AR74" s="1022"/>
      <c r="AS74" s="1022"/>
      <c r="AT74" s="1022"/>
      <c r="AU74" s="1022" t="s">
        <v>577</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t="s">
        <v>586</v>
      </c>
      <c r="C75" s="1026"/>
      <c r="D75" s="1026"/>
      <c r="E75" s="1026"/>
      <c r="F75" s="1026"/>
      <c r="G75" s="1026"/>
      <c r="H75" s="1026"/>
      <c r="I75" s="1026"/>
      <c r="J75" s="1026"/>
      <c r="K75" s="1026"/>
      <c r="L75" s="1026"/>
      <c r="M75" s="1026"/>
      <c r="N75" s="1026"/>
      <c r="O75" s="1026"/>
      <c r="P75" s="1027"/>
      <c r="Q75" s="1029">
        <v>8889</v>
      </c>
      <c r="R75" s="1030"/>
      <c r="S75" s="1030"/>
      <c r="T75" s="1030"/>
      <c r="U75" s="1031"/>
      <c r="V75" s="1032">
        <v>7475</v>
      </c>
      <c r="W75" s="1030"/>
      <c r="X75" s="1030"/>
      <c r="Y75" s="1030"/>
      <c r="Z75" s="1031"/>
      <c r="AA75" s="1032">
        <v>1414</v>
      </c>
      <c r="AB75" s="1030"/>
      <c r="AC75" s="1030"/>
      <c r="AD75" s="1030"/>
      <c r="AE75" s="1031"/>
      <c r="AF75" s="1032">
        <v>1414</v>
      </c>
      <c r="AG75" s="1030"/>
      <c r="AH75" s="1030"/>
      <c r="AI75" s="1030"/>
      <c r="AJ75" s="1031"/>
      <c r="AK75" s="1032">
        <v>523</v>
      </c>
      <c r="AL75" s="1030"/>
      <c r="AM75" s="1030"/>
      <c r="AN75" s="1030"/>
      <c r="AO75" s="1031"/>
      <c r="AP75" s="1032" t="s">
        <v>577</v>
      </c>
      <c r="AQ75" s="1030"/>
      <c r="AR75" s="1030"/>
      <c r="AS75" s="1030"/>
      <c r="AT75" s="1031"/>
      <c r="AU75" s="1032" t="s">
        <v>577</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385</v>
      </c>
      <c r="B88" s="995" t="s">
        <v>417</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15048</v>
      </c>
      <c r="AG88" s="1010"/>
      <c r="AH88" s="1010"/>
      <c r="AI88" s="1010"/>
      <c r="AJ88" s="1010"/>
      <c r="AK88" s="1014"/>
      <c r="AL88" s="1014"/>
      <c r="AM88" s="1014"/>
      <c r="AN88" s="1014"/>
      <c r="AO88" s="1014"/>
      <c r="AP88" s="1010">
        <v>2790</v>
      </c>
      <c r="AQ88" s="1010"/>
      <c r="AR88" s="1010"/>
      <c r="AS88" s="1010"/>
      <c r="AT88" s="1010"/>
      <c r="AU88" s="1010">
        <v>27</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995" t="s">
        <v>418</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76</v>
      </c>
      <c r="CS102" s="1002"/>
      <c r="CT102" s="1002"/>
      <c r="CU102" s="1002"/>
      <c r="CV102" s="1003"/>
      <c r="CW102" s="1001">
        <v>1</v>
      </c>
      <c r="CX102" s="1002"/>
      <c r="CY102" s="1002"/>
      <c r="CZ102" s="1002"/>
      <c r="DA102" s="1003"/>
      <c r="DB102" s="1001">
        <v>1</v>
      </c>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419</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420</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423</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424</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425</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426</v>
      </c>
      <c r="AB109" s="945"/>
      <c r="AC109" s="945"/>
      <c r="AD109" s="945"/>
      <c r="AE109" s="946"/>
      <c r="AF109" s="947" t="s">
        <v>304</v>
      </c>
      <c r="AG109" s="945"/>
      <c r="AH109" s="945"/>
      <c r="AI109" s="945"/>
      <c r="AJ109" s="946"/>
      <c r="AK109" s="947" t="s">
        <v>303</v>
      </c>
      <c r="AL109" s="945"/>
      <c r="AM109" s="945"/>
      <c r="AN109" s="945"/>
      <c r="AO109" s="946"/>
      <c r="AP109" s="947" t="s">
        <v>427</v>
      </c>
      <c r="AQ109" s="945"/>
      <c r="AR109" s="945"/>
      <c r="AS109" s="945"/>
      <c r="AT109" s="976"/>
      <c r="AU109" s="944" t="s">
        <v>425</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426</v>
      </c>
      <c r="BR109" s="945"/>
      <c r="BS109" s="945"/>
      <c r="BT109" s="945"/>
      <c r="BU109" s="946"/>
      <c r="BV109" s="947" t="s">
        <v>304</v>
      </c>
      <c r="BW109" s="945"/>
      <c r="BX109" s="945"/>
      <c r="BY109" s="945"/>
      <c r="BZ109" s="946"/>
      <c r="CA109" s="947" t="s">
        <v>303</v>
      </c>
      <c r="CB109" s="945"/>
      <c r="CC109" s="945"/>
      <c r="CD109" s="945"/>
      <c r="CE109" s="946"/>
      <c r="CF109" s="983" t="s">
        <v>427</v>
      </c>
      <c r="CG109" s="983"/>
      <c r="CH109" s="983"/>
      <c r="CI109" s="983"/>
      <c r="CJ109" s="983"/>
      <c r="CK109" s="947" t="s">
        <v>428</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426</v>
      </c>
      <c r="DH109" s="945"/>
      <c r="DI109" s="945"/>
      <c r="DJ109" s="945"/>
      <c r="DK109" s="946"/>
      <c r="DL109" s="947" t="s">
        <v>304</v>
      </c>
      <c r="DM109" s="945"/>
      <c r="DN109" s="945"/>
      <c r="DO109" s="945"/>
      <c r="DP109" s="946"/>
      <c r="DQ109" s="947" t="s">
        <v>303</v>
      </c>
      <c r="DR109" s="945"/>
      <c r="DS109" s="945"/>
      <c r="DT109" s="945"/>
      <c r="DU109" s="946"/>
      <c r="DV109" s="947" t="s">
        <v>427</v>
      </c>
      <c r="DW109" s="945"/>
      <c r="DX109" s="945"/>
      <c r="DY109" s="945"/>
      <c r="DZ109" s="976"/>
    </row>
    <row r="110" spans="1:131" s="246" customFormat="1" ht="26.25" customHeight="1">
      <c r="A110" s="847" t="s">
        <v>429</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302778</v>
      </c>
      <c r="AB110" s="938"/>
      <c r="AC110" s="938"/>
      <c r="AD110" s="938"/>
      <c r="AE110" s="939"/>
      <c r="AF110" s="940">
        <v>277250</v>
      </c>
      <c r="AG110" s="938"/>
      <c r="AH110" s="938"/>
      <c r="AI110" s="938"/>
      <c r="AJ110" s="939"/>
      <c r="AK110" s="940">
        <v>273919</v>
      </c>
      <c r="AL110" s="938"/>
      <c r="AM110" s="938"/>
      <c r="AN110" s="938"/>
      <c r="AO110" s="939"/>
      <c r="AP110" s="941">
        <v>19.2</v>
      </c>
      <c r="AQ110" s="942"/>
      <c r="AR110" s="942"/>
      <c r="AS110" s="942"/>
      <c r="AT110" s="943"/>
      <c r="AU110" s="977" t="s">
        <v>72</v>
      </c>
      <c r="AV110" s="978"/>
      <c r="AW110" s="978"/>
      <c r="AX110" s="978"/>
      <c r="AY110" s="978"/>
      <c r="AZ110" s="903" t="s">
        <v>430</v>
      </c>
      <c r="BA110" s="848"/>
      <c r="BB110" s="848"/>
      <c r="BC110" s="848"/>
      <c r="BD110" s="848"/>
      <c r="BE110" s="848"/>
      <c r="BF110" s="848"/>
      <c r="BG110" s="848"/>
      <c r="BH110" s="848"/>
      <c r="BI110" s="848"/>
      <c r="BJ110" s="848"/>
      <c r="BK110" s="848"/>
      <c r="BL110" s="848"/>
      <c r="BM110" s="848"/>
      <c r="BN110" s="848"/>
      <c r="BO110" s="848"/>
      <c r="BP110" s="849"/>
      <c r="BQ110" s="904">
        <v>2992639</v>
      </c>
      <c r="BR110" s="885"/>
      <c r="BS110" s="885"/>
      <c r="BT110" s="885"/>
      <c r="BU110" s="885"/>
      <c r="BV110" s="885">
        <v>3627703</v>
      </c>
      <c r="BW110" s="885"/>
      <c r="BX110" s="885"/>
      <c r="BY110" s="885"/>
      <c r="BZ110" s="885"/>
      <c r="CA110" s="885">
        <v>3746039</v>
      </c>
      <c r="CB110" s="885"/>
      <c r="CC110" s="885"/>
      <c r="CD110" s="885"/>
      <c r="CE110" s="885"/>
      <c r="CF110" s="909">
        <v>262</v>
      </c>
      <c r="CG110" s="910"/>
      <c r="CH110" s="910"/>
      <c r="CI110" s="910"/>
      <c r="CJ110" s="910"/>
      <c r="CK110" s="973" t="s">
        <v>431</v>
      </c>
      <c r="CL110" s="859"/>
      <c r="CM110" s="934" t="s">
        <v>432</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231</v>
      </c>
      <c r="DH110" s="885"/>
      <c r="DI110" s="885"/>
      <c r="DJ110" s="885"/>
      <c r="DK110" s="885"/>
      <c r="DL110" s="885" t="s">
        <v>433</v>
      </c>
      <c r="DM110" s="885"/>
      <c r="DN110" s="885"/>
      <c r="DO110" s="885"/>
      <c r="DP110" s="885"/>
      <c r="DQ110" s="885" t="s">
        <v>433</v>
      </c>
      <c r="DR110" s="885"/>
      <c r="DS110" s="885"/>
      <c r="DT110" s="885"/>
      <c r="DU110" s="885"/>
      <c r="DV110" s="886" t="s">
        <v>433</v>
      </c>
      <c r="DW110" s="886"/>
      <c r="DX110" s="886"/>
      <c r="DY110" s="886"/>
      <c r="DZ110" s="887"/>
    </row>
    <row r="111" spans="1:131" s="246" customFormat="1" ht="26.25" customHeight="1">
      <c r="A111" s="814" t="s">
        <v>434</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433</v>
      </c>
      <c r="AB111" s="966"/>
      <c r="AC111" s="966"/>
      <c r="AD111" s="966"/>
      <c r="AE111" s="967"/>
      <c r="AF111" s="968" t="s">
        <v>231</v>
      </c>
      <c r="AG111" s="966"/>
      <c r="AH111" s="966"/>
      <c r="AI111" s="966"/>
      <c r="AJ111" s="967"/>
      <c r="AK111" s="968" t="s">
        <v>435</v>
      </c>
      <c r="AL111" s="966"/>
      <c r="AM111" s="966"/>
      <c r="AN111" s="966"/>
      <c r="AO111" s="967"/>
      <c r="AP111" s="969" t="s">
        <v>433</v>
      </c>
      <c r="AQ111" s="970"/>
      <c r="AR111" s="970"/>
      <c r="AS111" s="970"/>
      <c r="AT111" s="971"/>
      <c r="AU111" s="979"/>
      <c r="AV111" s="980"/>
      <c r="AW111" s="980"/>
      <c r="AX111" s="980"/>
      <c r="AY111" s="980"/>
      <c r="AZ111" s="855" t="s">
        <v>436</v>
      </c>
      <c r="BA111" s="790"/>
      <c r="BB111" s="790"/>
      <c r="BC111" s="790"/>
      <c r="BD111" s="790"/>
      <c r="BE111" s="790"/>
      <c r="BF111" s="790"/>
      <c r="BG111" s="790"/>
      <c r="BH111" s="790"/>
      <c r="BI111" s="790"/>
      <c r="BJ111" s="790"/>
      <c r="BK111" s="790"/>
      <c r="BL111" s="790"/>
      <c r="BM111" s="790"/>
      <c r="BN111" s="790"/>
      <c r="BO111" s="790"/>
      <c r="BP111" s="791"/>
      <c r="BQ111" s="856" t="s">
        <v>433</v>
      </c>
      <c r="BR111" s="857"/>
      <c r="BS111" s="857"/>
      <c r="BT111" s="857"/>
      <c r="BU111" s="857"/>
      <c r="BV111" s="857" t="s">
        <v>435</v>
      </c>
      <c r="BW111" s="857"/>
      <c r="BX111" s="857"/>
      <c r="BY111" s="857"/>
      <c r="BZ111" s="857"/>
      <c r="CA111" s="857" t="s">
        <v>433</v>
      </c>
      <c r="CB111" s="857"/>
      <c r="CC111" s="857"/>
      <c r="CD111" s="857"/>
      <c r="CE111" s="857"/>
      <c r="CF111" s="918" t="s">
        <v>435</v>
      </c>
      <c r="CG111" s="919"/>
      <c r="CH111" s="919"/>
      <c r="CI111" s="919"/>
      <c r="CJ111" s="919"/>
      <c r="CK111" s="974"/>
      <c r="CL111" s="861"/>
      <c r="CM111" s="864" t="s">
        <v>437</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433</v>
      </c>
      <c r="DH111" s="857"/>
      <c r="DI111" s="857"/>
      <c r="DJ111" s="857"/>
      <c r="DK111" s="857"/>
      <c r="DL111" s="857" t="s">
        <v>435</v>
      </c>
      <c r="DM111" s="857"/>
      <c r="DN111" s="857"/>
      <c r="DO111" s="857"/>
      <c r="DP111" s="857"/>
      <c r="DQ111" s="857" t="s">
        <v>435</v>
      </c>
      <c r="DR111" s="857"/>
      <c r="DS111" s="857"/>
      <c r="DT111" s="857"/>
      <c r="DU111" s="857"/>
      <c r="DV111" s="834" t="s">
        <v>231</v>
      </c>
      <c r="DW111" s="834"/>
      <c r="DX111" s="834"/>
      <c r="DY111" s="834"/>
      <c r="DZ111" s="835"/>
    </row>
    <row r="112" spans="1:131" s="246" customFormat="1" ht="26.25" customHeight="1">
      <c r="A112" s="959" t="s">
        <v>438</v>
      </c>
      <c r="B112" s="960"/>
      <c r="C112" s="790" t="s">
        <v>439</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433</v>
      </c>
      <c r="AB112" s="820"/>
      <c r="AC112" s="820"/>
      <c r="AD112" s="820"/>
      <c r="AE112" s="821"/>
      <c r="AF112" s="822" t="s">
        <v>435</v>
      </c>
      <c r="AG112" s="820"/>
      <c r="AH112" s="820"/>
      <c r="AI112" s="820"/>
      <c r="AJ112" s="821"/>
      <c r="AK112" s="822" t="s">
        <v>433</v>
      </c>
      <c r="AL112" s="820"/>
      <c r="AM112" s="820"/>
      <c r="AN112" s="820"/>
      <c r="AO112" s="821"/>
      <c r="AP112" s="867" t="s">
        <v>231</v>
      </c>
      <c r="AQ112" s="868"/>
      <c r="AR112" s="868"/>
      <c r="AS112" s="868"/>
      <c r="AT112" s="869"/>
      <c r="AU112" s="979"/>
      <c r="AV112" s="980"/>
      <c r="AW112" s="980"/>
      <c r="AX112" s="980"/>
      <c r="AY112" s="980"/>
      <c r="AZ112" s="855" t="s">
        <v>440</v>
      </c>
      <c r="BA112" s="790"/>
      <c r="BB112" s="790"/>
      <c r="BC112" s="790"/>
      <c r="BD112" s="790"/>
      <c r="BE112" s="790"/>
      <c r="BF112" s="790"/>
      <c r="BG112" s="790"/>
      <c r="BH112" s="790"/>
      <c r="BI112" s="790"/>
      <c r="BJ112" s="790"/>
      <c r="BK112" s="790"/>
      <c r="BL112" s="790"/>
      <c r="BM112" s="790"/>
      <c r="BN112" s="790"/>
      <c r="BO112" s="790"/>
      <c r="BP112" s="791"/>
      <c r="BQ112" s="856">
        <v>624961</v>
      </c>
      <c r="BR112" s="857"/>
      <c r="BS112" s="857"/>
      <c r="BT112" s="857"/>
      <c r="BU112" s="857"/>
      <c r="BV112" s="857">
        <v>560709</v>
      </c>
      <c r="BW112" s="857"/>
      <c r="BX112" s="857"/>
      <c r="BY112" s="857"/>
      <c r="BZ112" s="857"/>
      <c r="CA112" s="857">
        <v>496258</v>
      </c>
      <c r="CB112" s="857"/>
      <c r="CC112" s="857"/>
      <c r="CD112" s="857"/>
      <c r="CE112" s="857"/>
      <c r="CF112" s="918">
        <v>34.700000000000003</v>
      </c>
      <c r="CG112" s="919"/>
      <c r="CH112" s="919"/>
      <c r="CI112" s="919"/>
      <c r="CJ112" s="919"/>
      <c r="CK112" s="974"/>
      <c r="CL112" s="861"/>
      <c r="CM112" s="864" t="s">
        <v>441</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231</v>
      </c>
      <c r="DH112" s="857"/>
      <c r="DI112" s="857"/>
      <c r="DJ112" s="857"/>
      <c r="DK112" s="857"/>
      <c r="DL112" s="857" t="s">
        <v>126</v>
      </c>
      <c r="DM112" s="857"/>
      <c r="DN112" s="857"/>
      <c r="DO112" s="857"/>
      <c r="DP112" s="857"/>
      <c r="DQ112" s="857" t="s">
        <v>126</v>
      </c>
      <c r="DR112" s="857"/>
      <c r="DS112" s="857"/>
      <c r="DT112" s="857"/>
      <c r="DU112" s="857"/>
      <c r="DV112" s="834" t="s">
        <v>435</v>
      </c>
      <c r="DW112" s="834"/>
      <c r="DX112" s="834"/>
      <c r="DY112" s="834"/>
      <c r="DZ112" s="835"/>
    </row>
    <row r="113" spans="1:130" s="246" customFormat="1" ht="26.25" customHeight="1">
      <c r="A113" s="961"/>
      <c r="B113" s="962"/>
      <c r="C113" s="790" t="s">
        <v>442</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63338</v>
      </c>
      <c r="AB113" s="966"/>
      <c r="AC113" s="966"/>
      <c r="AD113" s="966"/>
      <c r="AE113" s="967"/>
      <c r="AF113" s="968">
        <v>61097</v>
      </c>
      <c r="AG113" s="966"/>
      <c r="AH113" s="966"/>
      <c r="AI113" s="966"/>
      <c r="AJ113" s="967"/>
      <c r="AK113" s="968">
        <v>60749</v>
      </c>
      <c r="AL113" s="966"/>
      <c r="AM113" s="966"/>
      <c r="AN113" s="966"/>
      <c r="AO113" s="967"/>
      <c r="AP113" s="969">
        <v>4.2</v>
      </c>
      <c r="AQ113" s="970"/>
      <c r="AR113" s="970"/>
      <c r="AS113" s="970"/>
      <c r="AT113" s="971"/>
      <c r="AU113" s="979"/>
      <c r="AV113" s="980"/>
      <c r="AW113" s="980"/>
      <c r="AX113" s="980"/>
      <c r="AY113" s="980"/>
      <c r="AZ113" s="855" t="s">
        <v>443</v>
      </c>
      <c r="BA113" s="790"/>
      <c r="BB113" s="790"/>
      <c r="BC113" s="790"/>
      <c r="BD113" s="790"/>
      <c r="BE113" s="790"/>
      <c r="BF113" s="790"/>
      <c r="BG113" s="790"/>
      <c r="BH113" s="790"/>
      <c r="BI113" s="790"/>
      <c r="BJ113" s="790"/>
      <c r="BK113" s="790"/>
      <c r="BL113" s="790"/>
      <c r="BM113" s="790"/>
      <c r="BN113" s="790"/>
      <c r="BO113" s="790"/>
      <c r="BP113" s="791"/>
      <c r="BQ113" s="856">
        <v>85745</v>
      </c>
      <c r="BR113" s="857"/>
      <c r="BS113" s="857"/>
      <c r="BT113" s="857"/>
      <c r="BU113" s="857"/>
      <c r="BV113" s="857">
        <v>77658</v>
      </c>
      <c r="BW113" s="857"/>
      <c r="BX113" s="857"/>
      <c r="BY113" s="857"/>
      <c r="BZ113" s="857"/>
      <c r="CA113" s="857">
        <v>94202</v>
      </c>
      <c r="CB113" s="857"/>
      <c r="CC113" s="857"/>
      <c r="CD113" s="857"/>
      <c r="CE113" s="857"/>
      <c r="CF113" s="918">
        <v>6.6</v>
      </c>
      <c r="CG113" s="919"/>
      <c r="CH113" s="919"/>
      <c r="CI113" s="919"/>
      <c r="CJ113" s="919"/>
      <c r="CK113" s="974"/>
      <c r="CL113" s="861"/>
      <c r="CM113" s="864" t="s">
        <v>444</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435</v>
      </c>
      <c r="DH113" s="820"/>
      <c r="DI113" s="820"/>
      <c r="DJ113" s="820"/>
      <c r="DK113" s="821"/>
      <c r="DL113" s="822" t="s">
        <v>433</v>
      </c>
      <c r="DM113" s="820"/>
      <c r="DN113" s="820"/>
      <c r="DO113" s="820"/>
      <c r="DP113" s="821"/>
      <c r="DQ113" s="822" t="s">
        <v>231</v>
      </c>
      <c r="DR113" s="820"/>
      <c r="DS113" s="820"/>
      <c r="DT113" s="820"/>
      <c r="DU113" s="821"/>
      <c r="DV113" s="867" t="s">
        <v>433</v>
      </c>
      <c r="DW113" s="868"/>
      <c r="DX113" s="868"/>
      <c r="DY113" s="868"/>
      <c r="DZ113" s="869"/>
    </row>
    <row r="114" spans="1:130" s="246" customFormat="1" ht="26.25" customHeight="1">
      <c r="A114" s="961"/>
      <c r="B114" s="962"/>
      <c r="C114" s="790" t="s">
        <v>445</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13540</v>
      </c>
      <c r="AB114" s="820"/>
      <c r="AC114" s="820"/>
      <c r="AD114" s="820"/>
      <c r="AE114" s="821"/>
      <c r="AF114" s="822">
        <v>14679</v>
      </c>
      <c r="AG114" s="820"/>
      <c r="AH114" s="820"/>
      <c r="AI114" s="820"/>
      <c r="AJ114" s="821"/>
      <c r="AK114" s="822">
        <v>16874</v>
      </c>
      <c r="AL114" s="820"/>
      <c r="AM114" s="820"/>
      <c r="AN114" s="820"/>
      <c r="AO114" s="821"/>
      <c r="AP114" s="867">
        <v>1.2</v>
      </c>
      <c r="AQ114" s="868"/>
      <c r="AR114" s="868"/>
      <c r="AS114" s="868"/>
      <c r="AT114" s="869"/>
      <c r="AU114" s="979"/>
      <c r="AV114" s="980"/>
      <c r="AW114" s="980"/>
      <c r="AX114" s="980"/>
      <c r="AY114" s="980"/>
      <c r="AZ114" s="855" t="s">
        <v>446</v>
      </c>
      <c r="BA114" s="790"/>
      <c r="BB114" s="790"/>
      <c r="BC114" s="790"/>
      <c r="BD114" s="790"/>
      <c r="BE114" s="790"/>
      <c r="BF114" s="790"/>
      <c r="BG114" s="790"/>
      <c r="BH114" s="790"/>
      <c r="BI114" s="790"/>
      <c r="BJ114" s="790"/>
      <c r="BK114" s="790"/>
      <c r="BL114" s="790"/>
      <c r="BM114" s="790"/>
      <c r="BN114" s="790"/>
      <c r="BO114" s="790"/>
      <c r="BP114" s="791"/>
      <c r="BQ114" s="856">
        <v>445283</v>
      </c>
      <c r="BR114" s="857"/>
      <c r="BS114" s="857"/>
      <c r="BT114" s="857"/>
      <c r="BU114" s="857"/>
      <c r="BV114" s="857">
        <v>414766</v>
      </c>
      <c r="BW114" s="857"/>
      <c r="BX114" s="857"/>
      <c r="BY114" s="857"/>
      <c r="BZ114" s="857"/>
      <c r="CA114" s="857">
        <v>379990</v>
      </c>
      <c r="CB114" s="857"/>
      <c r="CC114" s="857"/>
      <c r="CD114" s="857"/>
      <c r="CE114" s="857"/>
      <c r="CF114" s="918">
        <v>26.6</v>
      </c>
      <c r="CG114" s="919"/>
      <c r="CH114" s="919"/>
      <c r="CI114" s="919"/>
      <c r="CJ114" s="919"/>
      <c r="CK114" s="974"/>
      <c r="CL114" s="861"/>
      <c r="CM114" s="864" t="s">
        <v>447</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435</v>
      </c>
      <c r="DH114" s="820"/>
      <c r="DI114" s="820"/>
      <c r="DJ114" s="820"/>
      <c r="DK114" s="821"/>
      <c r="DL114" s="822" t="s">
        <v>435</v>
      </c>
      <c r="DM114" s="820"/>
      <c r="DN114" s="820"/>
      <c r="DO114" s="820"/>
      <c r="DP114" s="821"/>
      <c r="DQ114" s="822" t="s">
        <v>126</v>
      </c>
      <c r="DR114" s="820"/>
      <c r="DS114" s="820"/>
      <c r="DT114" s="820"/>
      <c r="DU114" s="821"/>
      <c r="DV114" s="867" t="s">
        <v>231</v>
      </c>
      <c r="DW114" s="868"/>
      <c r="DX114" s="868"/>
      <c r="DY114" s="868"/>
      <c r="DZ114" s="869"/>
    </row>
    <row r="115" spans="1:130" s="246" customFormat="1" ht="26.25" customHeight="1">
      <c r="A115" s="961"/>
      <c r="B115" s="962"/>
      <c r="C115" s="790" t="s">
        <v>448</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433</v>
      </c>
      <c r="AB115" s="966"/>
      <c r="AC115" s="966"/>
      <c r="AD115" s="966"/>
      <c r="AE115" s="967"/>
      <c r="AF115" s="968" t="s">
        <v>433</v>
      </c>
      <c r="AG115" s="966"/>
      <c r="AH115" s="966"/>
      <c r="AI115" s="966"/>
      <c r="AJ115" s="967"/>
      <c r="AK115" s="968" t="s">
        <v>231</v>
      </c>
      <c r="AL115" s="966"/>
      <c r="AM115" s="966"/>
      <c r="AN115" s="966"/>
      <c r="AO115" s="967"/>
      <c r="AP115" s="969" t="s">
        <v>231</v>
      </c>
      <c r="AQ115" s="970"/>
      <c r="AR115" s="970"/>
      <c r="AS115" s="970"/>
      <c r="AT115" s="971"/>
      <c r="AU115" s="979"/>
      <c r="AV115" s="980"/>
      <c r="AW115" s="980"/>
      <c r="AX115" s="980"/>
      <c r="AY115" s="980"/>
      <c r="AZ115" s="855" t="s">
        <v>449</v>
      </c>
      <c r="BA115" s="790"/>
      <c r="BB115" s="790"/>
      <c r="BC115" s="790"/>
      <c r="BD115" s="790"/>
      <c r="BE115" s="790"/>
      <c r="BF115" s="790"/>
      <c r="BG115" s="790"/>
      <c r="BH115" s="790"/>
      <c r="BI115" s="790"/>
      <c r="BJ115" s="790"/>
      <c r="BK115" s="790"/>
      <c r="BL115" s="790"/>
      <c r="BM115" s="790"/>
      <c r="BN115" s="790"/>
      <c r="BO115" s="790"/>
      <c r="BP115" s="791"/>
      <c r="BQ115" s="856" t="s">
        <v>433</v>
      </c>
      <c r="BR115" s="857"/>
      <c r="BS115" s="857"/>
      <c r="BT115" s="857"/>
      <c r="BU115" s="857"/>
      <c r="BV115" s="857" t="s">
        <v>126</v>
      </c>
      <c r="BW115" s="857"/>
      <c r="BX115" s="857"/>
      <c r="BY115" s="857"/>
      <c r="BZ115" s="857"/>
      <c r="CA115" s="857" t="s">
        <v>433</v>
      </c>
      <c r="CB115" s="857"/>
      <c r="CC115" s="857"/>
      <c r="CD115" s="857"/>
      <c r="CE115" s="857"/>
      <c r="CF115" s="918" t="s">
        <v>231</v>
      </c>
      <c r="CG115" s="919"/>
      <c r="CH115" s="919"/>
      <c r="CI115" s="919"/>
      <c r="CJ115" s="919"/>
      <c r="CK115" s="974"/>
      <c r="CL115" s="861"/>
      <c r="CM115" s="855" t="s">
        <v>450</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433</v>
      </c>
      <c r="DH115" s="820"/>
      <c r="DI115" s="820"/>
      <c r="DJ115" s="820"/>
      <c r="DK115" s="821"/>
      <c r="DL115" s="822" t="s">
        <v>435</v>
      </c>
      <c r="DM115" s="820"/>
      <c r="DN115" s="820"/>
      <c r="DO115" s="820"/>
      <c r="DP115" s="821"/>
      <c r="DQ115" s="822" t="s">
        <v>435</v>
      </c>
      <c r="DR115" s="820"/>
      <c r="DS115" s="820"/>
      <c r="DT115" s="820"/>
      <c r="DU115" s="821"/>
      <c r="DV115" s="867" t="s">
        <v>231</v>
      </c>
      <c r="DW115" s="868"/>
      <c r="DX115" s="868"/>
      <c r="DY115" s="868"/>
      <c r="DZ115" s="869"/>
    </row>
    <row r="116" spans="1:130" s="246" customFormat="1" ht="26.25" customHeight="1">
      <c r="A116" s="963"/>
      <c r="B116" s="964"/>
      <c r="C116" s="923" t="s">
        <v>451</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231</v>
      </c>
      <c r="AB116" s="820"/>
      <c r="AC116" s="820"/>
      <c r="AD116" s="820"/>
      <c r="AE116" s="821"/>
      <c r="AF116" s="822" t="s">
        <v>433</v>
      </c>
      <c r="AG116" s="820"/>
      <c r="AH116" s="820"/>
      <c r="AI116" s="820"/>
      <c r="AJ116" s="821"/>
      <c r="AK116" s="822" t="s">
        <v>433</v>
      </c>
      <c r="AL116" s="820"/>
      <c r="AM116" s="820"/>
      <c r="AN116" s="820"/>
      <c r="AO116" s="821"/>
      <c r="AP116" s="867" t="s">
        <v>126</v>
      </c>
      <c r="AQ116" s="868"/>
      <c r="AR116" s="868"/>
      <c r="AS116" s="868"/>
      <c r="AT116" s="869"/>
      <c r="AU116" s="979"/>
      <c r="AV116" s="980"/>
      <c r="AW116" s="980"/>
      <c r="AX116" s="980"/>
      <c r="AY116" s="980"/>
      <c r="AZ116" s="906" t="s">
        <v>452</v>
      </c>
      <c r="BA116" s="907"/>
      <c r="BB116" s="907"/>
      <c r="BC116" s="907"/>
      <c r="BD116" s="907"/>
      <c r="BE116" s="907"/>
      <c r="BF116" s="907"/>
      <c r="BG116" s="907"/>
      <c r="BH116" s="907"/>
      <c r="BI116" s="907"/>
      <c r="BJ116" s="907"/>
      <c r="BK116" s="907"/>
      <c r="BL116" s="907"/>
      <c r="BM116" s="907"/>
      <c r="BN116" s="907"/>
      <c r="BO116" s="907"/>
      <c r="BP116" s="908"/>
      <c r="BQ116" s="856" t="s">
        <v>435</v>
      </c>
      <c r="BR116" s="857"/>
      <c r="BS116" s="857"/>
      <c r="BT116" s="857"/>
      <c r="BU116" s="857"/>
      <c r="BV116" s="857" t="s">
        <v>433</v>
      </c>
      <c r="BW116" s="857"/>
      <c r="BX116" s="857"/>
      <c r="BY116" s="857"/>
      <c r="BZ116" s="857"/>
      <c r="CA116" s="857" t="s">
        <v>126</v>
      </c>
      <c r="CB116" s="857"/>
      <c r="CC116" s="857"/>
      <c r="CD116" s="857"/>
      <c r="CE116" s="857"/>
      <c r="CF116" s="918" t="s">
        <v>433</v>
      </c>
      <c r="CG116" s="919"/>
      <c r="CH116" s="919"/>
      <c r="CI116" s="919"/>
      <c r="CJ116" s="919"/>
      <c r="CK116" s="974"/>
      <c r="CL116" s="861"/>
      <c r="CM116" s="864" t="s">
        <v>453</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433</v>
      </c>
      <c r="DH116" s="820"/>
      <c r="DI116" s="820"/>
      <c r="DJ116" s="820"/>
      <c r="DK116" s="821"/>
      <c r="DL116" s="822" t="s">
        <v>126</v>
      </c>
      <c r="DM116" s="820"/>
      <c r="DN116" s="820"/>
      <c r="DO116" s="820"/>
      <c r="DP116" s="821"/>
      <c r="DQ116" s="822" t="s">
        <v>231</v>
      </c>
      <c r="DR116" s="820"/>
      <c r="DS116" s="820"/>
      <c r="DT116" s="820"/>
      <c r="DU116" s="821"/>
      <c r="DV116" s="867" t="s">
        <v>231</v>
      </c>
      <c r="DW116" s="868"/>
      <c r="DX116" s="868"/>
      <c r="DY116" s="868"/>
      <c r="DZ116" s="869"/>
    </row>
    <row r="117" spans="1:130" s="246" customFormat="1" ht="26.25" customHeight="1">
      <c r="A117" s="944" t="s">
        <v>183</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454</v>
      </c>
      <c r="Z117" s="946"/>
      <c r="AA117" s="951">
        <v>379656</v>
      </c>
      <c r="AB117" s="952"/>
      <c r="AC117" s="952"/>
      <c r="AD117" s="952"/>
      <c r="AE117" s="953"/>
      <c r="AF117" s="954">
        <v>353026</v>
      </c>
      <c r="AG117" s="952"/>
      <c r="AH117" s="952"/>
      <c r="AI117" s="952"/>
      <c r="AJ117" s="953"/>
      <c r="AK117" s="954">
        <v>351542</v>
      </c>
      <c r="AL117" s="952"/>
      <c r="AM117" s="952"/>
      <c r="AN117" s="952"/>
      <c r="AO117" s="953"/>
      <c r="AP117" s="955"/>
      <c r="AQ117" s="956"/>
      <c r="AR117" s="956"/>
      <c r="AS117" s="956"/>
      <c r="AT117" s="957"/>
      <c r="AU117" s="979"/>
      <c r="AV117" s="980"/>
      <c r="AW117" s="980"/>
      <c r="AX117" s="980"/>
      <c r="AY117" s="980"/>
      <c r="AZ117" s="906" t="s">
        <v>455</v>
      </c>
      <c r="BA117" s="907"/>
      <c r="BB117" s="907"/>
      <c r="BC117" s="907"/>
      <c r="BD117" s="907"/>
      <c r="BE117" s="907"/>
      <c r="BF117" s="907"/>
      <c r="BG117" s="907"/>
      <c r="BH117" s="907"/>
      <c r="BI117" s="907"/>
      <c r="BJ117" s="907"/>
      <c r="BK117" s="907"/>
      <c r="BL117" s="907"/>
      <c r="BM117" s="907"/>
      <c r="BN117" s="907"/>
      <c r="BO117" s="907"/>
      <c r="BP117" s="908"/>
      <c r="BQ117" s="856" t="s">
        <v>433</v>
      </c>
      <c r="BR117" s="857"/>
      <c r="BS117" s="857"/>
      <c r="BT117" s="857"/>
      <c r="BU117" s="857"/>
      <c r="BV117" s="857" t="s">
        <v>433</v>
      </c>
      <c r="BW117" s="857"/>
      <c r="BX117" s="857"/>
      <c r="BY117" s="857"/>
      <c r="BZ117" s="857"/>
      <c r="CA117" s="857" t="s">
        <v>433</v>
      </c>
      <c r="CB117" s="857"/>
      <c r="CC117" s="857"/>
      <c r="CD117" s="857"/>
      <c r="CE117" s="857"/>
      <c r="CF117" s="918" t="s">
        <v>433</v>
      </c>
      <c r="CG117" s="919"/>
      <c r="CH117" s="919"/>
      <c r="CI117" s="919"/>
      <c r="CJ117" s="919"/>
      <c r="CK117" s="974"/>
      <c r="CL117" s="861"/>
      <c r="CM117" s="864" t="s">
        <v>456</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433</v>
      </c>
      <c r="DH117" s="820"/>
      <c r="DI117" s="820"/>
      <c r="DJ117" s="820"/>
      <c r="DK117" s="821"/>
      <c r="DL117" s="822" t="s">
        <v>231</v>
      </c>
      <c r="DM117" s="820"/>
      <c r="DN117" s="820"/>
      <c r="DO117" s="820"/>
      <c r="DP117" s="821"/>
      <c r="DQ117" s="822" t="s">
        <v>433</v>
      </c>
      <c r="DR117" s="820"/>
      <c r="DS117" s="820"/>
      <c r="DT117" s="820"/>
      <c r="DU117" s="821"/>
      <c r="DV117" s="867" t="s">
        <v>433</v>
      </c>
      <c r="DW117" s="868"/>
      <c r="DX117" s="868"/>
      <c r="DY117" s="868"/>
      <c r="DZ117" s="869"/>
    </row>
    <row r="118" spans="1:130" s="246" customFormat="1" ht="26.25" customHeight="1">
      <c r="A118" s="944" t="s">
        <v>428</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426</v>
      </c>
      <c r="AB118" s="945"/>
      <c r="AC118" s="945"/>
      <c r="AD118" s="945"/>
      <c r="AE118" s="946"/>
      <c r="AF118" s="947" t="s">
        <v>304</v>
      </c>
      <c r="AG118" s="945"/>
      <c r="AH118" s="945"/>
      <c r="AI118" s="945"/>
      <c r="AJ118" s="946"/>
      <c r="AK118" s="947" t="s">
        <v>303</v>
      </c>
      <c r="AL118" s="945"/>
      <c r="AM118" s="945"/>
      <c r="AN118" s="945"/>
      <c r="AO118" s="946"/>
      <c r="AP118" s="948" t="s">
        <v>427</v>
      </c>
      <c r="AQ118" s="949"/>
      <c r="AR118" s="949"/>
      <c r="AS118" s="949"/>
      <c r="AT118" s="950"/>
      <c r="AU118" s="979"/>
      <c r="AV118" s="980"/>
      <c r="AW118" s="980"/>
      <c r="AX118" s="980"/>
      <c r="AY118" s="980"/>
      <c r="AZ118" s="922" t="s">
        <v>457</v>
      </c>
      <c r="BA118" s="923"/>
      <c r="BB118" s="923"/>
      <c r="BC118" s="923"/>
      <c r="BD118" s="923"/>
      <c r="BE118" s="923"/>
      <c r="BF118" s="923"/>
      <c r="BG118" s="923"/>
      <c r="BH118" s="923"/>
      <c r="BI118" s="923"/>
      <c r="BJ118" s="923"/>
      <c r="BK118" s="923"/>
      <c r="BL118" s="923"/>
      <c r="BM118" s="923"/>
      <c r="BN118" s="923"/>
      <c r="BO118" s="923"/>
      <c r="BP118" s="924"/>
      <c r="BQ118" s="925" t="s">
        <v>433</v>
      </c>
      <c r="BR118" s="888"/>
      <c r="BS118" s="888"/>
      <c r="BT118" s="888"/>
      <c r="BU118" s="888"/>
      <c r="BV118" s="888" t="s">
        <v>435</v>
      </c>
      <c r="BW118" s="888"/>
      <c r="BX118" s="888"/>
      <c r="BY118" s="888"/>
      <c r="BZ118" s="888"/>
      <c r="CA118" s="888" t="s">
        <v>231</v>
      </c>
      <c r="CB118" s="888"/>
      <c r="CC118" s="888"/>
      <c r="CD118" s="888"/>
      <c r="CE118" s="888"/>
      <c r="CF118" s="918" t="s">
        <v>435</v>
      </c>
      <c r="CG118" s="919"/>
      <c r="CH118" s="919"/>
      <c r="CI118" s="919"/>
      <c r="CJ118" s="919"/>
      <c r="CK118" s="974"/>
      <c r="CL118" s="861"/>
      <c r="CM118" s="864" t="s">
        <v>458</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433</v>
      </c>
      <c r="DH118" s="820"/>
      <c r="DI118" s="820"/>
      <c r="DJ118" s="820"/>
      <c r="DK118" s="821"/>
      <c r="DL118" s="822" t="s">
        <v>433</v>
      </c>
      <c r="DM118" s="820"/>
      <c r="DN118" s="820"/>
      <c r="DO118" s="820"/>
      <c r="DP118" s="821"/>
      <c r="DQ118" s="822" t="s">
        <v>433</v>
      </c>
      <c r="DR118" s="820"/>
      <c r="DS118" s="820"/>
      <c r="DT118" s="820"/>
      <c r="DU118" s="821"/>
      <c r="DV118" s="867" t="s">
        <v>435</v>
      </c>
      <c r="DW118" s="868"/>
      <c r="DX118" s="868"/>
      <c r="DY118" s="868"/>
      <c r="DZ118" s="869"/>
    </row>
    <row r="119" spans="1:130" s="246" customFormat="1" ht="26.25" customHeight="1">
      <c r="A119" s="858" t="s">
        <v>431</v>
      </c>
      <c r="B119" s="859"/>
      <c r="C119" s="934" t="s">
        <v>432</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435</v>
      </c>
      <c r="AB119" s="938"/>
      <c r="AC119" s="938"/>
      <c r="AD119" s="938"/>
      <c r="AE119" s="939"/>
      <c r="AF119" s="940" t="s">
        <v>435</v>
      </c>
      <c r="AG119" s="938"/>
      <c r="AH119" s="938"/>
      <c r="AI119" s="938"/>
      <c r="AJ119" s="939"/>
      <c r="AK119" s="940" t="s">
        <v>231</v>
      </c>
      <c r="AL119" s="938"/>
      <c r="AM119" s="938"/>
      <c r="AN119" s="938"/>
      <c r="AO119" s="939"/>
      <c r="AP119" s="941" t="s">
        <v>433</v>
      </c>
      <c r="AQ119" s="942"/>
      <c r="AR119" s="942"/>
      <c r="AS119" s="942"/>
      <c r="AT119" s="943"/>
      <c r="AU119" s="981"/>
      <c r="AV119" s="982"/>
      <c r="AW119" s="982"/>
      <c r="AX119" s="982"/>
      <c r="AY119" s="982"/>
      <c r="AZ119" s="277" t="s">
        <v>183</v>
      </c>
      <c r="BA119" s="277"/>
      <c r="BB119" s="277"/>
      <c r="BC119" s="277"/>
      <c r="BD119" s="277"/>
      <c r="BE119" s="277"/>
      <c r="BF119" s="277"/>
      <c r="BG119" s="277"/>
      <c r="BH119" s="277"/>
      <c r="BI119" s="277"/>
      <c r="BJ119" s="277"/>
      <c r="BK119" s="277"/>
      <c r="BL119" s="277"/>
      <c r="BM119" s="277"/>
      <c r="BN119" s="277"/>
      <c r="BO119" s="920" t="s">
        <v>459</v>
      </c>
      <c r="BP119" s="921"/>
      <c r="BQ119" s="925">
        <v>4148628</v>
      </c>
      <c r="BR119" s="888"/>
      <c r="BS119" s="888"/>
      <c r="BT119" s="888"/>
      <c r="BU119" s="888"/>
      <c r="BV119" s="888">
        <v>4680836</v>
      </c>
      <c r="BW119" s="888"/>
      <c r="BX119" s="888"/>
      <c r="BY119" s="888"/>
      <c r="BZ119" s="888"/>
      <c r="CA119" s="888">
        <v>4716489</v>
      </c>
      <c r="CB119" s="888"/>
      <c r="CC119" s="888"/>
      <c r="CD119" s="888"/>
      <c r="CE119" s="888"/>
      <c r="CF119" s="786"/>
      <c r="CG119" s="787"/>
      <c r="CH119" s="787"/>
      <c r="CI119" s="787"/>
      <c r="CJ119" s="877"/>
      <c r="CK119" s="975"/>
      <c r="CL119" s="863"/>
      <c r="CM119" s="881" t="s">
        <v>460</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433</v>
      </c>
      <c r="DH119" s="803"/>
      <c r="DI119" s="803"/>
      <c r="DJ119" s="803"/>
      <c r="DK119" s="804"/>
      <c r="DL119" s="805" t="s">
        <v>433</v>
      </c>
      <c r="DM119" s="803"/>
      <c r="DN119" s="803"/>
      <c r="DO119" s="803"/>
      <c r="DP119" s="804"/>
      <c r="DQ119" s="805" t="s">
        <v>433</v>
      </c>
      <c r="DR119" s="803"/>
      <c r="DS119" s="803"/>
      <c r="DT119" s="803"/>
      <c r="DU119" s="804"/>
      <c r="DV119" s="891" t="s">
        <v>435</v>
      </c>
      <c r="DW119" s="892"/>
      <c r="DX119" s="892"/>
      <c r="DY119" s="892"/>
      <c r="DZ119" s="893"/>
    </row>
    <row r="120" spans="1:130" s="246" customFormat="1" ht="26.25" customHeight="1">
      <c r="A120" s="860"/>
      <c r="B120" s="861"/>
      <c r="C120" s="864" t="s">
        <v>437</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433</v>
      </c>
      <c r="AB120" s="820"/>
      <c r="AC120" s="820"/>
      <c r="AD120" s="820"/>
      <c r="AE120" s="821"/>
      <c r="AF120" s="822" t="s">
        <v>433</v>
      </c>
      <c r="AG120" s="820"/>
      <c r="AH120" s="820"/>
      <c r="AI120" s="820"/>
      <c r="AJ120" s="821"/>
      <c r="AK120" s="822" t="s">
        <v>433</v>
      </c>
      <c r="AL120" s="820"/>
      <c r="AM120" s="820"/>
      <c r="AN120" s="820"/>
      <c r="AO120" s="821"/>
      <c r="AP120" s="867" t="s">
        <v>433</v>
      </c>
      <c r="AQ120" s="868"/>
      <c r="AR120" s="868"/>
      <c r="AS120" s="868"/>
      <c r="AT120" s="869"/>
      <c r="AU120" s="926" t="s">
        <v>461</v>
      </c>
      <c r="AV120" s="927"/>
      <c r="AW120" s="927"/>
      <c r="AX120" s="927"/>
      <c r="AY120" s="928"/>
      <c r="AZ120" s="903" t="s">
        <v>462</v>
      </c>
      <c r="BA120" s="848"/>
      <c r="BB120" s="848"/>
      <c r="BC120" s="848"/>
      <c r="BD120" s="848"/>
      <c r="BE120" s="848"/>
      <c r="BF120" s="848"/>
      <c r="BG120" s="848"/>
      <c r="BH120" s="848"/>
      <c r="BI120" s="848"/>
      <c r="BJ120" s="848"/>
      <c r="BK120" s="848"/>
      <c r="BL120" s="848"/>
      <c r="BM120" s="848"/>
      <c r="BN120" s="848"/>
      <c r="BO120" s="848"/>
      <c r="BP120" s="849"/>
      <c r="BQ120" s="904">
        <v>3542074</v>
      </c>
      <c r="BR120" s="885"/>
      <c r="BS120" s="885"/>
      <c r="BT120" s="885"/>
      <c r="BU120" s="885"/>
      <c r="BV120" s="885">
        <v>3501937</v>
      </c>
      <c r="BW120" s="885"/>
      <c r="BX120" s="885"/>
      <c r="BY120" s="885"/>
      <c r="BZ120" s="885"/>
      <c r="CA120" s="885">
        <v>3446041</v>
      </c>
      <c r="CB120" s="885"/>
      <c r="CC120" s="885"/>
      <c r="CD120" s="885"/>
      <c r="CE120" s="885"/>
      <c r="CF120" s="909">
        <v>241</v>
      </c>
      <c r="CG120" s="910"/>
      <c r="CH120" s="910"/>
      <c r="CI120" s="910"/>
      <c r="CJ120" s="910"/>
      <c r="CK120" s="911" t="s">
        <v>463</v>
      </c>
      <c r="CL120" s="895"/>
      <c r="CM120" s="895"/>
      <c r="CN120" s="895"/>
      <c r="CO120" s="896"/>
      <c r="CP120" s="915" t="s">
        <v>464</v>
      </c>
      <c r="CQ120" s="916"/>
      <c r="CR120" s="916"/>
      <c r="CS120" s="916"/>
      <c r="CT120" s="916"/>
      <c r="CU120" s="916"/>
      <c r="CV120" s="916"/>
      <c r="CW120" s="916"/>
      <c r="CX120" s="916"/>
      <c r="CY120" s="916"/>
      <c r="CZ120" s="916"/>
      <c r="DA120" s="916"/>
      <c r="DB120" s="916"/>
      <c r="DC120" s="916"/>
      <c r="DD120" s="916"/>
      <c r="DE120" s="916"/>
      <c r="DF120" s="917"/>
      <c r="DG120" s="904">
        <v>332463</v>
      </c>
      <c r="DH120" s="885"/>
      <c r="DI120" s="885"/>
      <c r="DJ120" s="885"/>
      <c r="DK120" s="885"/>
      <c r="DL120" s="885">
        <v>301481</v>
      </c>
      <c r="DM120" s="885"/>
      <c r="DN120" s="885"/>
      <c r="DO120" s="885"/>
      <c r="DP120" s="885"/>
      <c r="DQ120" s="885">
        <v>269624</v>
      </c>
      <c r="DR120" s="885"/>
      <c r="DS120" s="885"/>
      <c r="DT120" s="885"/>
      <c r="DU120" s="885"/>
      <c r="DV120" s="886">
        <v>18.899999999999999</v>
      </c>
      <c r="DW120" s="886"/>
      <c r="DX120" s="886"/>
      <c r="DY120" s="886"/>
      <c r="DZ120" s="887"/>
    </row>
    <row r="121" spans="1:130" s="246" customFormat="1" ht="26.25" customHeight="1">
      <c r="A121" s="860"/>
      <c r="B121" s="861"/>
      <c r="C121" s="906" t="s">
        <v>465</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433</v>
      </c>
      <c r="AB121" s="820"/>
      <c r="AC121" s="820"/>
      <c r="AD121" s="820"/>
      <c r="AE121" s="821"/>
      <c r="AF121" s="822" t="s">
        <v>433</v>
      </c>
      <c r="AG121" s="820"/>
      <c r="AH121" s="820"/>
      <c r="AI121" s="820"/>
      <c r="AJ121" s="821"/>
      <c r="AK121" s="822" t="s">
        <v>435</v>
      </c>
      <c r="AL121" s="820"/>
      <c r="AM121" s="820"/>
      <c r="AN121" s="820"/>
      <c r="AO121" s="821"/>
      <c r="AP121" s="867" t="s">
        <v>433</v>
      </c>
      <c r="AQ121" s="868"/>
      <c r="AR121" s="868"/>
      <c r="AS121" s="868"/>
      <c r="AT121" s="869"/>
      <c r="AU121" s="929"/>
      <c r="AV121" s="930"/>
      <c r="AW121" s="930"/>
      <c r="AX121" s="930"/>
      <c r="AY121" s="931"/>
      <c r="AZ121" s="855" t="s">
        <v>466</v>
      </c>
      <c r="BA121" s="790"/>
      <c r="BB121" s="790"/>
      <c r="BC121" s="790"/>
      <c r="BD121" s="790"/>
      <c r="BE121" s="790"/>
      <c r="BF121" s="790"/>
      <c r="BG121" s="790"/>
      <c r="BH121" s="790"/>
      <c r="BI121" s="790"/>
      <c r="BJ121" s="790"/>
      <c r="BK121" s="790"/>
      <c r="BL121" s="790"/>
      <c r="BM121" s="790"/>
      <c r="BN121" s="790"/>
      <c r="BO121" s="790"/>
      <c r="BP121" s="791"/>
      <c r="BQ121" s="856" t="s">
        <v>435</v>
      </c>
      <c r="BR121" s="857"/>
      <c r="BS121" s="857"/>
      <c r="BT121" s="857"/>
      <c r="BU121" s="857"/>
      <c r="BV121" s="857" t="s">
        <v>433</v>
      </c>
      <c r="BW121" s="857"/>
      <c r="BX121" s="857"/>
      <c r="BY121" s="857"/>
      <c r="BZ121" s="857"/>
      <c r="CA121" s="857" t="s">
        <v>433</v>
      </c>
      <c r="CB121" s="857"/>
      <c r="CC121" s="857"/>
      <c r="CD121" s="857"/>
      <c r="CE121" s="857"/>
      <c r="CF121" s="918" t="s">
        <v>435</v>
      </c>
      <c r="CG121" s="919"/>
      <c r="CH121" s="919"/>
      <c r="CI121" s="919"/>
      <c r="CJ121" s="919"/>
      <c r="CK121" s="912"/>
      <c r="CL121" s="898"/>
      <c r="CM121" s="898"/>
      <c r="CN121" s="898"/>
      <c r="CO121" s="899"/>
      <c r="CP121" s="878" t="s">
        <v>467</v>
      </c>
      <c r="CQ121" s="879"/>
      <c r="CR121" s="879"/>
      <c r="CS121" s="879"/>
      <c r="CT121" s="879"/>
      <c r="CU121" s="879"/>
      <c r="CV121" s="879"/>
      <c r="CW121" s="879"/>
      <c r="CX121" s="879"/>
      <c r="CY121" s="879"/>
      <c r="CZ121" s="879"/>
      <c r="DA121" s="879"/>
      <c r="DB121" s="879"/>
      <c r="DC121" s="879"/>
      <c r="DD121" s="879"/>
      <c r="DE121" s="879"/>
      <c r="DF121" s="880"/>
      <c r="DG121" s="856">
        <v>195266</v>
      </c>
      <c r="DH121" s="857"/>
      <c r="DI121" s="857"/>
      <c r="DJ121" s="857"/>
      <c r="DK121" s="857"/>
      <c r="DL121" s="857">
        <v>183791</v>
      </c>
      <c r="DM121" s="857"/>
      <c r="DN121" s="857"/>
      <c r="DO121" s="857"/>
      <c r="DP121" s="857"/>
      <c r="DQ121" s="857">
        <v>168560</v>
      </c>
      <c r="DR121" s="857"/>
      <c r="DS121" s="857"/>
      <c r="DT121" s="857"/>
      <c r="DU121" s="857"/>
      <c r="DV121" s="834">
        <v>11.8</v>
      </c>
      <c r="DW121" s="834"/>
      <c r="DX121" s="834"/>
      <c r="DY121" s="834"/>
      <c r="DZ121" s="835"/>
    </row>
    <row r="122" spans="1:130" s="246" customFormat="1" ht="26.25" customHeight="1">
      <c r="A122" s="860"/>
      <c r="B122" s="861"/>
      <c r="C122" s="864" t="s">
        <v>447</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433</v>
      </c>
      <c r="AB122" s="820"/>
      <c r="AC122" s="820"/>
      <c r="AD122" s="820"/>
      <c r="AE122" s="821"/>
      <c r="AF122" s="822" t="s">
        <v>433</v>
      </c>
      <c r="AG122" s="820"/>
      <c r="AH122" s="820"/>
      <c r="AI122" s="820"/>
      <c r="AJ122" s="821"/>
      <c r="AK122" s="822" t="s">
        <v>433</v>
      </c>
      <c r="AL122" s="820"/>
      <c r="AM122" s="820"/>
      <c r="AN122" s="820"/>
      <c r="AO122" s="821"/>
      <c r="AP122" s="867" t="s">
        <v>433</v>
      </c>
      <c r="AQ122" s="868"/>
      <c r="AR122" s="868"/>
      <c r="AS122" s="868"/>
      <c r="AT122" s="869"/>
      <c r="AU122" s="929"/>
      <c r="AV122" s="930"/>
      <c r="AW122" s="930"/>
      <c r="AX122" s="930"/>
      <c r="AY122" s="931"/>
      <c r="AZ122" s="922" t="s">
        <v>468</v>
      </c>
      <c r="BA122" s="923"/>
      <c r="BB122" s="923"/>
      <c r="BC122" s="923"/>
      <c r="BD122" s="923"/>
      <c r="BE122" s="923"/>
      <c r="BF122" s="923"/>
      <c r="BG122" s="923"/>
      <c r="BH122" s="923"/>
      <c r="BI122" s="923"/>
      <c r="BJ122" s="923"/>
      <c r="BK122" s="923"/>
      <c r="BL122" s="923"/>
      <c r="BM122" s="923"/>
      <c r="BN122" s="923"/>
      <c r="BO122" s="923"/>
      <c r="BP122" s="924"/>
      <c r="BQ122" s="925">
        <v>3586975</v>
      </c>
      <c r="BR122" s="888"/>
      <c r="BS122" s="888"/>
      <c r="BT122" s="888"/>
      <c r="BU122" s="888"/>
      <c r="BV122" s="888">
        <v>3049992</v>
      </c>
      <c r="BW122" s="888"/>
      <c r="BX122" s="888"/>
      <c r="BY122" s="888"/>
      <c r="BZ122" s="888"/>
      <c r="CA122" s="888">
        <v>3186256</v>
      </c>
      <c r="CB122" s="888"/>
      <c r="CC122" s="888"/>
      <c r="CD122" s="888"/>
      <c r="CE122" s="888"/>
      <c r="CF122" s="889">
        <v>222.9</v>
      </c>
      <c r="CG122" s="890"/>
      <c r="CH122" s="890"/>
      <c r="CI122" s="890"/>
      <c r="CJ122" s="890"/>
      <c r="CK122" s="912"/>
      <c r="CL122" s="898"/>
      <c r="CM122" s="898"/>
      <c r="CN122" s="898"/>
      <c r="CO122" s="899"/>
      <c r="CP122" s="878" t="s">
        <v>469</v>
      </c>
      <c r="CQ122" s="879"/>
      <c r="CR122" s="879"/>
      <c r="CS122" s="879"/>
      <c r="CT122" s="879"/>
      <c r="CU122" s="879"/>
      <c r="CV122" s="879"/>
      <c r="CW122" s="879"/>
      <c r="CX122" s="879"/>
      <c r="CY122" s="879"/>
      <c r="CZ122" s="879"/>
      <c r="DA122" s="879"/>
      <c r="DB122" s="879"/>
      <c r="DC122" s="879"/>
      <c r="DD122" s="879"/>
      <c r="DE122" s="879"/>
      <c r="DF122" s="880"/>
      <c r="DG122" s="856">
        <v>35176</v>
      </c>
      <c r="DH122" s="857"/>
      <c r="DI122" s="857"/>
      <c r="DJ122" s="857"/>
      <c r="DK122" s="857"/>
      <c r="DL122" s="857">
        <v>33140</v>
      </c>
      <c r="DM122" s="857"/>
      <c r="DN122" s="857"/>
      <c r="DO122" s="857"/>
      <c r="DP122" s="857"/>
      <c r="DQ122" s="857">
        <v>31073</v>
      </c>
      <c r="DR122" s="857"/>
      <c r="DS122" s="857"/>
      <c r="DT122" s="857"/>
      <c r="DU122" s="857"/>
      <c r="DV122" s="834">
        <v>2.2000000000000002</v>
      </c>
      <c r="DW122" s="834"/>
      <c r="DX122" s="834"/>
      <c r="DY122" s="834"/>
      <c r="DZ122" s="835"/>
    </row>
    <row r="123" spans="1:130" s="246" customFormat="1" ht="26.25" customHeight="1">
      <c r="A123" s="860"/>
      <c r="B123" s="861"/>
      <c r="C123" s="864" t="s">
        <v>453</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433</v>
      </c>
      <c r="AB123" s="820"/>
      <c r="AC123" s="820"/>
      <c r="AD123" s="820"/>
      <c r="AE123" s="821"/>
      <c r="AF123" s="822" t="s">
        <v>433</v>
      </c>
      <c r="AG123" s="820"/>
      <c r="AH123" s="820"/>
      <c r="AI123" s="820"/>
      <c r="AJ123" s="821"/>
      <c r="AK123" s="822" t="s">
        <v>433</v>
      </c>
      <c r="AL123" s="820"/>
      <c r="AM123" s="820"/>
      <c r="AN123" s="820"/>
      <c r="AO123" s="821"/>
      <c r="AP123" s="867" t="s">
        <v>433</v>
      </c>
      <c r="AQ123" s="868"/>
      <c r="AR123" s="868"/>
      <c r="AS123" s="868"/>
      <c r="AT123" s="869"/>
      <c r="AU123" s="932"/>
      <c r="AV123" s="933"/>
      <c r="AW123" s="933"/>
      <c r="AX123" s="933"/>
      <c r="AY123" s="933"/>
      <c r="AZ123" s="277" t="s">
        <v>183</v>
      </c>
      <c r="BA123" s="277"/>
      <c r="BB123" s="277"/>
      <c r="BC123" s="277"/>
      <c r="BD123" s="277"/>
      <c r="BE123" s="277"/>
      <c r="BF123" s="277"/>
      <c r="BG123" s="277"/>
      <c r="BH123" s="277"/>
      <c r="BI123" s="277"/>
      <c r="BJ123" s="277"/>
      <c r="BK123" s="277"/>
      <c r="BL123" s="277"/>
      <c r="BM123" s="277"/>
      <c r="BN123" s="277"/>
      <c r="BO123" s="920" t="s">
        <v>470</v>
      </c>
      <c r="BP123" s="921"/>
      <c r="BQ123" s="875">
        <v>7129049</v>
      </c>
      <c r="BR123" s="876"/>
      <c r="BS123" s="876"/>
      <c r="BT123" s="876"/>
      <c r="BU123" s="876"/>
      <c r="BV123" s="876">
        <v>6551929</v>
      </c>
      <c r="BW123" s="876"/>
      <c r="BX123" s="876"/>
      <c r="BY123" s="876"/>
      <c r="BZ123" s="876"/>
      <c r="CA123" s="876">
        <v>6632297</v>
      </c>
      <c r="CB123" s="876"/>
      <c r="CC123" s="876"/>
      <c r="CD123" s="876"/>
      <c r="CE123" s="876"/>
      <c r="CF123" s="786"/>
      <c r="CG123" s="787"/>
      <c r="CH123" s="787"/>
      <c r="CI123" s="787"/>
      <c r="CJ123" s="877"/>
      <c r="CK123" s="912"/>
      <c r="CL123" s="898"/>
      <c r="CM123" s="898"/>
      <c r="CN123" s="898"/>
      <c r="CO123" s="899"/>
      <c r="CP123" s="878" t="s">
        <v>401</v>
      </c>
      <c r="CQ123" s="879"/>
      <c r="CR123" s="879"/>
      <c r="CS123" s="879"/>
      <c r="CT123" s="879"/>
      <c r="CU123" s="879"/>
      <c r="CV123" s="879"/>
      <c r="CW123" s="879"/>
      <c r="CX123" s="879"/>
      <c r="CY123" s="879"/>
      <c r="CZ123" s="879"/>
      <c r="DA123" s="879"/>
      <c r="DB123" s="879"/>
      <c r="DC123" s="879"/>
      <c r="DD123" s="879"/>
      <c r="DE123" s="879"/>
      <c r="DF123" s="880"/>
      <c r="DG123" s="819">
        <v>62056</v>
      </c>
      <c r="DH123" s="820"/>
      <c r="DI123" s="820"/>
      <c r="DJ123" s="820"/>
      <c r="DK123" s="821"/>
      <c r="DL123" s="822">
        <v>42297</v>
      </c>
      <c r="DM123" s="820"/>
      <c r="DN123" s="820"/>
      <c r="DO123" s="820"/>
      <c r="DP123" s="821"/>
      <c r="DQ123" s="822">
        <v>27001</v>
      </c>
      <c r="DR123" s="820"/>
      <c r="DS123" s="820"/>
      <c r="DT123" s="820"/>
      <c r="DU123" s="821"/>
      <c r="DV123" s="867">
        <v>1.9</v>
      </c>
      <c r="DW123" s="868"/>
      <c r="DX123" s="868"/>
      <c r="DY123" s="868"/>
      <c r="DZ123" s="869"/>
    </row>
    <row r="124" spans="1:130" s="246" customFormat="1" ht="26.25" customHeight="1" thickBot="1">
      <c r="A124" s="860"/>
      <c r="B124" s="861"/>
      <c r="C124" s="864" t="s">
        <v>456</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126</v>
      </c>
      <c r="AB124" s="820"/>
      <c r="AC124" s="820"/>
      <c r="AD124" s="820"/>
      <c r="AE124" s="821"/>
      <c r="AF124" s="822" t="s">
        <v>126</v>
      </c>
      <c r="AG124" s="820"/>
      <c r="AH124" s="820"/>
      <c r="AI124" s="820"/>
      <c r="AJ124" s="821"/>
      <c r="AK124" s="822" t="s">
        <v>126</v>
      </c>
      <c r="AL124" s="820"/>
      <c r="AM124" s="820"/>
      <c r="AN124" s="820"/>
      <c r="AO124" s="821"/>
      <c r="AP124" s="867" t="s">
        <v>126</v>
      </c>
      <c r="AQ124" s="868"/>
      <c r="AR124" s="868"/>
      <c r="AS124" s="868"/>
      <c r="AT124" s="869"/>
      <c r="AU124" s="870" t="s">
        <v>471</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126</v>
      </c>
      <c r="BR124" s="874"/>
      <c r="BS124" s="874"/>
      <c r="BT124" s="874"/>
      <c r="BU124" s="874"/>
      <c r="BV124" s="874" t="s">
        <v>126</v>
      </c>
      <c r="BW124" s="874"/>
      <c r="BX124" s="874"/>
      <c r="BY124" s="874"/>
      <c r="BZ124" s="874"/>
      <c r="CA124" s="874" t="s">
        <v>126</v>
      </c>
      <c r="CB124" s="874"/>
      <c r="CC124" s="874"/>
      <c r="CD124" s="874"/>
      <c r="CE124" s="874"/>
      <c r="CF124" s="764"/>
      <c r="CG124" s="765"/>
      <c r="CH124" s="765"/>
      <c r="CI124" s="765"/>
      <c r="CJ124" s="905"/>
      <c r="CK124" s="913"/>
      <c r="CL124" s="913"/>
      <c r="CM124" s="913"/>
      <c r="CN124" s="913"/>
      <c r="CO124" s="914"/>
      <c r="CP124" s="878" t="s">
        <v>472</v>
      </c>
      <c r="CQ124" s="879"/>
      <c r="CR124" s="879"/>
      <c r="CS124" s="879"/>
      <c r="CT124" s="879"/>
      <c r="CU124" s="879"/>
      <c r="CV124" s="879"/>
      <c r="CW124" s="879"/>
      <c r="CX124" s="879"/>
      <c r="CY124" s="879"/>
      <c r="CZ124" s="879"/>
      <c r="DA124" s="879"/>
      <c r="DB124" s="879"/>
      <c r="DC124" s="879"/>
      <c r="DD124" s="879"/>
      <c r="DE124" s="879"/>
      <c r="DF124" s="880"/>
      <c r="DG124" s="802" t="s">
        <v>126</v>
      </c>
      <c r="DH124" s="803"/>
      <c r="DI124" s="803"/>
      <c r="DJ124" s="803"/>
      <c r="DK124" s="804"/>
      <c r="DL124" s="805" t="s">
        <v>231</v>
      </c>
      <c r="DM124" s="803"/>
      <c r="DN124" s="803"/>
      <c r="DO124" s="803"/>
      <c r="DP124" s="804"/>
      <c r="DQ124" s="805" t="s">
        <v>126</v>
      </c>
      <c r="DR124" s="803"/>
      <c r="DS124" s="803"/>
      <c r="DT124" s="803"/>
      <c r="DU124" s="804"/>
      <c r="DV124" s="891" t="s">
        <v>126</v>
      </c>
      <c r="DW124" s="892"/>
      <c r="DX124" s="892"/>
      <c r="DY124" s="892"/>
      <c r="DZ124" s="893"/>
    </row>
    <row r="125" spans="1:130" s="246" customFormat="1" ht="26.25" customHeight="1">
      <c r="A125" s="860"/>
      <c r="B125" s="861"/>
      <c r="C125" s="864" t="s">
        <v>458</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126</v>
      </c>
      <c r="AB125" s="820"/>
      <c r="AC125" s="820"/>
      <c r="AD125" s="820"/>
      <c r="AE125" s="821"/>
      <c r="AF125" s="822" t="s">
        <v>473</v>
      </c>
      <c r="AG125" s="820"/>
      <c r="AH125" s="820"/>
      <c r="AI125" s="820"/>
      <c r="AJ125" s="821"/>
      <c r="AK125" s="822" t="s">
        <v>231</v>
      </c>
      <c r="AL125" s="820"/>
      <c r="AM125" s="820"/>
      <c r="AN125" s="820"/>
      <c r="AO125" s="821"/>
      <c r="AP125" s="867" t="s">
        <v>474</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475</v>
      </c>
      <c r="CL125" s="895"/>
      <c r="CM125" s="895"/>
      <c r="CN125" s="895"/>
      <c r="CO125" s="896"/>
      <c r="CP125" s="903" t="s">
        <v>476</v>
      </c>
      <c r="CQ125" s="848"/>
      <c r="CR125" s="848"/>
      <c r="CS125" s="848"/>
      <c r="CT125" s="848"/>
      <c r="CU125" s="848"/>
      <c r="CV125" s="848"/>
      <c r="CW125" s="848"/>
      <c r="CX125" s="848"/>
      <c r="CY125" s="848"/>
      <c r="CZ125" s="848"/>
      <c r="DA125" s="848"/>
      <c r="DB125" s="848"/>
      <c r="DC125" s="848"/>
      <c r="DD125" s="848"/>
      <c r="DE125" s="848"/>
      <c r="DF125" s="849"/>
      <c r="DG125" s="904" t="s">
        <v>477</v>
      </c>
      <c r="DH125" s="885"/>
      <c r="DI125" s="885"/>
      <c r="DJ125" s="885"/>
      <c r="DK125" s="885"/>
      <c r="DL125" s="885" t="s">
        <v>473</v>
      </c>
      <c r="DM125" s="885"/>
      <c r="DN125" s="885"/>
      <c r="DO125" s="885"/>
      <c r="DP125" s="885"/>
      <c r="DQ125" s="885" t="s">
        <v>126</v>
      </c>
      <c r="DR125" s="885"/>
      <c r="DS125" s="885"/>
      <c r="DT125" s="885"/>
      <c r="DU125" s="885"/>
      <c r="DV125" s="886" t="s">
        <v>231</v>
      </c>
      <c r="DW125" s="886"/>
      <c r="DX125" s="886"/>
      <c r="DY125" s="886"/>
      <c r="DZ125" s="887"/>
    </row>
    <row r="126" spans="1:130" s="246" customFormat="1" ht="26.25" customHeight="1" thickBot="1">
      <c r="A126" s="860"/>
      <c r="B126" s="861"/>
      <c r="C126" s="864" t="s">
        <v>460</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126</v>
      </c>
      <c r="AB126" s="820"/>
      <c r="AC126" s="820"/>
      <c r="AD126" s="820"/>
      <c r="AE126" s="821"/>
      <c r="AF126" s="822" t="s">
        <v>126</v>
      </c>
      <c r="AG126" s="820"/>
      <c r="AH126" s="820"/>
      <c r="AI126" s="820"/>
      <c r="AJ126" s="821"/>
      <c r="AK126" s="822" t="s">
        <v>474</v>
      </c>
      <c r="AL126" s="820"/>
      <c r="AM126" s="820"/>
      <c r="AN126" s="820"/>
      <c r="AO126" s="821"/>
      <c r="AP126" s="867" t="s">
        <v>231</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478</v>
      </c>
      <c r="CQ126" s="790"/>
      <c r="CR126" s="790"/>
      <c r="CS126" s="790"/>
      <c r="CT126" s="790"/>
      <c r="CU126" s="790"/>
      <c r="CV126" s="790"/>
      <c r="CW126" s="790"/>
      <c r="CX126" s="790"/>
      <c r="CY126" s="790"/>
      <c r="CZ126" s="790"/>
      <c r="DA126" s="790"/>
      <c r="DB126" s="790"/>
      <c r="DC126" s="790"/>
      <c r="DD126" s="790"/>
      <c r="DE126" s="790"/>
      <c r="DF126" s="791"/>
      <c r="DG126" s="856" t="s">
        <v>126</v>
      </c>
      <c r="DH126" s="857"/>
      <c r="DI126" s="857"/>
      <c r="DJ126" s="857"/>
      <c r="DK126" s="857"/>
      <c r="DL126" s="857" t="s">
        <v>479</v>
      </c>
      <c r="DM126" s="857"/>
      <c r="DN126" s="857"/>
      <c r="DO126" s="857"/>
      <c r="DP126" s="857"/>
      <c r="DQ126" s="857" t="s">
        <v>126</v>
      </c>
      <c r="DR126" s="857"/>
      <c r="DS126" s="857"/>
      <c r="DT126" s="857"/>
      <c r="DU126" s="857"/>
      <c r="DV126" s="834" t="s">
        <v>231</v>
      </c>
      <c r="DW126" s="834"/>
      <c r="DX126" s="834"/>
      <c r="DY126" s="834"/>
      <c r="DZ126" s="835"/>
    </row>
    <row r="127" spans="1:130" s="246" customFormat="1" ht="26.25" customHeight="1">
      <c r="A127" s="862"/>
      <c r="B127" s="863"/>
      <c r="C127" s="881" t="s">
        <v>480</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126</v>
      </c>
      <c r="AB127" s="820"/>
      <c r="AC127" s="820"/>
      <c r="AD127" s="820"/>
      <c r="AE127" s="821"/>
      <c r="AF127" s="822" t="s">
        <v>126</v>
      </c>
      <c r="AG127" s="820"/>
      <c r="AH127" s="820"/>
      <c r="AI127" s="820"/>
      <c r="AJ127" s="821"/>
      <c r="AK127" s="822" t="s">
        <v>126</v>
      </c>
      <c r="AL127" s="820"/>
      <c r="AM127" s="820"/>
      <c r="AN127" s="820"/>
      <c r="AO127" s="821"/>
      <c r="AP127" s="867" t="s">
        <v>126</v>
      </c>
      <c r="AQ127" s="868"/>
      <c r="AR127" s="868"/>
      <c r="AS127" s="868"/>
      <c r="AT127" s="869"/>
      <c r="AU127" s="282"/>
      <c r="AV127" s="282"/>
      <c r="AW127" s="282"/>
      <c r="AX127" s="884" t="s">
        <v>481</v>
      </c>
      <c r="AY127" s="852"/>
      <c r="AZ127" s="852"/>
      <c r="BA127" s="852"/>
      <c r="BB127" s="852"/>
      <c r="BC127" s="852"/>
      <c r="BD127" s="852"/>
      <c r="BE127" s="853"/>
      <c r="BF127" s="851" t="s">
        <v>482</v>
      </c>
      <c r="BG127" s="852"/>
      <c r="BH127" s="852"/>
      <c r="BI127" s="852"/>
      <c r="BJ127" s="852"/>
      <c r="BK127" s="852"/>
      <c r="BL127" s="853"/>
      <c r="BM127" s="851" t="s">
        <v>483</v>
      </c>
      <c r="BN127" s="852"/>
      <c r="BO127" s="852"/>
      <c r="BP127" s="852"/>
      <c r="BQ127" s="852"/>
      <c r="BR127" s="852"/>
      <c r="BS127" s="853"/>
      <c r="BT127" s="851" t="s">
        <v>484</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485</v>
      </c>
      <c r="CQ127" s="790"/>
      <c r="CR127" s="790"/>
      <c r="CS127" s="790"/>
      <c r="CT127" s="790"/>
      <c r="CU127" s="790"/>
      <c r="CV127" s="790"/>
      <c r="CW127" s="790"/>
      <c r="CX127" s="790"/>
      <c r="CY127" s="790"/>
      <c r="CZ127" s="790"/>
      <c r="DA127" s="790"/>
      <c r="DB127" s="790"/>
      <c r="DC127" s="790"/>
      <c r="DD127" s="790"/>
      <c r="DE127" s="790"/>
      <c r="DF127" s="791"/>
      <c r="DG127" s="856" t="s">
        <v>126</v>
      </c>
      <c r="DH127" s="857"/>
      <c r="DI127" s="857"/>
      <c r="DJ127" s="857"/>
      <c r="DK127" s="857"/>
      <c r="DL127" s="857" t="s">
        <v>126</v>
      </c>
      <c r="DM127" s="857"/>
      <c r="DN127" s="857"/>
      <c r="DO127" s="857"/>
      <c r="DP127" s="857"/>
      <c r="DQ127" s="857" t="s">
        <v>126</v>
      </c>
      <c r="DR127" s="857"/>
      <c r="DS127" s="857"/>
      <c r="DT127" s="857"/>
      <c r="DU127" s="857"/>
      <c r="DV127" s="834" t="s">
        <v>126</v>
      </c>
      <c r="DW127" s="834"/>
      <c r="DX127" s="834"/>
      <c r="DY127" s="834"/>
      <c r="DZ127" s="835"/>
    </row>
    <row r="128" spans="1:130" s="246" customFormat="1" ht="26.25" customHeight="1" thickBot="1">
      <c r="A128" s="836" t="s">
        <v>486</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487</v>
      </c>
      <c r="X128" s="838"/>
      <c r="Y128" s="838"/>
      <c r="Z128" s="839"/>
      <c r="AA128" s="840">
        <v>2421</v>
      </c>
      <c r="AB128" s="841"/>
      <c r="AC128" s="841"/>
      <c r="AD128" s="841"/>
      <c r="AE128" s="842"/>
      <c r="AF128" s="843" t="s">
        <v>126</v>
      </c>
      <c r="AG128" s="841"/>
      <c r="AH128" s="841"/>
      <c r="AI128" s="841"/>
      <c r="AJ128" s="842"/>
      <c r="AK128" s="843" t="s">
        <v>231</v>
      </c>
      <c r="AL128" s="841"/>
      <c r="AM128" s="841"/>
      <c r="AN128" s="841"/>
      <c r="AO128" s="842"/>
      <c r="AP128" s="844"/>
      <c r="AQ128" s="845"/>
      <c r="AR128" s="845"/>
      <c r="AS128" s="845"/>
      <c r="AT128" s="846"/>
      <c r="AU128" s="282"/>
      <c r="AV128" s="282"/>
      <c r="AW128" s="282"/>
      <c r="AX128" s="847" t="s">
        <v>488</v>
      </c>
      <c r="AY128" s="848"/>
      <c r="AZ128" s="848"/>
      <c r="BA128" s="848"/>
      <c r="BB128" s="848"/>
      <c r="BC128" s="848"/>
      <c r="BD128" s="848"/>
      <c r="BE128" s="849"/>
      <c r="BF128" s="826" t="s">
        <v>474</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489</v>
      </c>
      <c r="CQ128" s="768"/>
      <c r="CR128" s="768"/>
      <c r="CS128" s="768"/>
      <c r="CT128" s="768"/>
      <c r="CU128" s="768"/>
      <c r="CV128" s="768"/>
      <c r="CW128" s="768"/>
      <c r="CX128" s="768"/>
      <c r="CY128" s="768"/>
      <c r="CZ128" s="768"/>
      <c r="DA128" s="768"/>
      <c r="DB128" s="768"/>
      <c r="DC128" s="768"/>
      <c r="DD128" s="768"/>
      <c r="DE128" s="768"/>
      <c r="DF128" s="769"/>
      <c r="DG128" s="830" t="s">
        <v>126</v>
      </c>
      <c r="DH128" s="831"/>
      <c r="DI128" s="831"/>
      <c r="DJ128" s="831"/>
      <c r="DK128" s="831"/>
      <c r="DL128" s="831" t="s">
        <v>126</v>
      </c>
      <c r="DM128" s="831"/>
      <c r="DN128" s="831"/>
      <c r="DO128" s="831"/>
      <c r="DP128" s="831"/>
      <c r="DQ128" s="831" t="s">
        <v>126</v>
      </c>
      <c r="DR128" s="831"/>
      <c r="DS128" s="831"/>
      <c r="DT128" s="831"/>
      <c r="DU128" s="831"/>
      <c r="DV128" s="832" t="s">
        <v>477</v>
      </c>
      <c r="DW128" s="832"/>
      <c r="DX128" s="832"/>
      <c r="DY128" s="832"/>
      <c r="DZ128" s="833"/>
    </row>
    <row r="129" spans="1:131" s="246" customFormat="1" ht="26.25" customHeight="1">
      <c r="A129" s="814" t="s">
        <v>105</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490</v>
      </c>
      <c r="X129" s="817"/>
      <c r="Y129" s="817"/>
      <c r="Z129" s="818"/>
      <c r="AA129" s="819">
        <v>1807356</v>
      </c>
      <c r="AB129" s="820"/>
      <c r="AC129" s="820"/>
      <c r="AD129" s="820"/>
      <c r="AE129" s="821"/>
      <c r="AF129" s="822">
        <v>1729787</v>
      </c>
      <c r="AG129" s="820"/>
      <c r="AH129" s="820"/>
      <c r="AI129" s="820"/>
      <c r="AJ129" s="821"/>
      <c r="AK129" s="822">
        <v>1693477</v>
      </c>
      <c r="AL129" s="820"/>
      <c r="AM129" s="820"/>
      <c r="AN129" s="820"/>
      <c r="AO129" s="821"/>
      <c r="AP129" s="823"/>
      <c r="AQ129" s="824"/>
      <c r="AR129" s="824"/>
      <c r="AS129" s="824"/>
      <c r="AT129" s="825"/>
      <c r="AU129" s="284"/>
      <c r="AV129" s="284"/>
      <c r="AW129" s="284"/>
      <c r="AX129" s="789" t="s">
        <v>491</v>
      </c>
      <c r="AY129" s="790"/>
      <c r="AZ129" s="790"/>
      <c r="BA129" s="790"/>
      <c r="BB129" s="790"/>
      <c r="BC129" s="790"/>
      <c r="BD129" s="790"/>
      <c r="BE129" s="791"/>
      <c r="BF129" s="809" t="s">
        <v>126</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492</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493</v>
      </c>
      <c r="X130" s="817"/>
      <c r="Y130" s="817"/>
      <c r="Z130" s="818"/>
      <c r="AA130" s="819">
        <v>269793</v>
      </c>
      <c r="AB130" s="820"/>
      <c r="AC130" s="820"/>
      <c r="AD130" s="820"/>
      <c r="AE130" s="821"/>
      <c r="AF130" s="822">
        <v>262227</v>
      </c>
      <c r="AG130" s="820"/>
      <c r="AH130" s="820"/>
      <c r="AI130" s="820"/>
      <c r="AJ130" s="821"/>
      <c r="AK130" s="822">
        <v>263725</v>
      </c>
      <c r="AL130" s="820"/>
      <c r="AM130" s="820"/>
      <c r="AN130" s="820"/>
      <c r="AO130" s="821"/>
      <c r="AP130" s="823"/>
      <c r="AQ130" s="824"/>
      <c r="AR130" s="824"/>
      <c r="AS130" s="824"/>
      <c r="AT130" s="825"/>
      <c r="AU130" s="284"/>
      <c r="AV130" s="284"/>
      <c r="AW130" s="284"/>
      <c r="AX130" s="789" t="s">
        <v>494</v>
      </c>
      <c r="AY130" s="790"/>
      <c r="AZ130" s="790"/>
      <c r="BA130" s="790"/>
      <c r="BB130" s="790"/>
      <c r="BC130" s="790"/>
      <c r="BD130" s="790"/>
      <c r="BE130" s="791"/>
      <c r="BF130" s="792">
        <v>6.4</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495</v>
      </c>
      <c r="X131" s="800"/>
      <c r="Y131" s="800"/>
      <c r="Z131" s="801"/>
      <c r="AA131" s="802">
        <v>1537563</v>
      </c>
      <c r="AB131" s="803"/>
      <c r="AC131" s="803"/>
      <c r="AD131" s="803"/>
      <c r="AE131" s="804"/>
      <c r="AF131" s="805">
        <v>1467560</v>
      </c>
      <c r="AG131" s="803"/>
      <c r="AH131" s="803"/>
      <c r="AI131" s="803"/>
      <c r="AJ131" s="804"/>
      <c r="AK131" s="805">
        <v>1429752</v>
      </c>
      <c r="AL131" s="803"/>
      <c r="AM131" s="803"/>
      <c r="AN131" s="803"/>
      <c r="AO131" s="804"/>
      <c r="AP131" s="806"/>
      <c r="AQ131" s="807"/>
      <c r="AR131" s="807"/>
      <c r="AS131" s="807"/>
      <c r="AT131" s="808"/>
      <c r="AU131" s="284"/>
      <c r="AV131" s="284"/>
      <c r="AW131" s="284"/>
      <c r="AX131" s="767" t="s">
        <v>496</v>
      </c>
      <c r="AY131" s="768"/>
      <c r="AZ131" s="768"/>
      <c r="BA131" s="768"/>
      <c r="BB131" s="768"/>
      <c r="BC131" s="768"/>
      <c r="BD131" s="768"/>
      <c r="BE131" s="769"/>
      <c r="BF131" s="770" t="s">
        <v>126</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497</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498</v>
      </c>
      <c r="W132" s="780"/>
      <c r="X132" s="780"/>
      <c r="Y132" s="780"/>
      <c r="Z132" s="781"/>
      <c r="AA132" s="782">
        <v>6.9878112310000002</v>
      </c>
      <c r="AB132" s="783"/>
      <c r="AC132" s="783"/>
      <c r="AD132" s="783"/>
      <c r="AE132" s="784"/>
      <c r="AF132" s="785">
        <v>6.1870724199999998</v>
      </c>
      <c r="AG132" s="783"/>
      <c r="AH132" s="783"/>
      <c r="AI132" s="783"/>
      <c r="AJ132" s="784"/>
      <c r="AK132" s="785">
        <v>6.142114157</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499</v>
      </c>
      <c r="W133" s="759"/>
      <c r="X133" s="759"/>
      <c r="Y133" s="759"/>
      <c r="Z133" s="760"/>
      <c r="AA133" s="761">
        <v>7.8</v>
      </c>
      <c r="AB133" s="762"/>
      <c r="AC133" s="762"/>
      <c r="AD133" s="762"/>
      <c r="AE133" s="763"/>
      <c r="AF133" s="761">
        <v>6.8</v>
      </c>
      <c r="AG133" s="762"/>
      <c r="AH133" s="762"/>
      <c r="AI133" s="762"/>
      <c r="AJ133" s="763"/>
      <c r="AK133" s="761">
        <v>6.4</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BcoFJvKPPdcvTSLtUv9pe/mEcvQMOfCyFUMnZzwGeQw0CfmEXt9T/tjdDjWln2CNW8PX2RLupSW47MBlEnfeMQ==" saltValue="PaDt7U9LeVrYQlRMMQqlq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500</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iT+ILAWfB0ySuVWrSYpoAdp83Ss/+tlObVPNkGH+1q2B4viQSbY2+d6K1tSSHDUxwvjNEZsBoh9BkD8crxljRQ==" saltValue="duZVLk3UobA9cab7moYs8Q==" spinCount="100000" sheet="1" objects="1" scenarios="1"/>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Nb5iPLDbsnccNUQfD/oQUYwlaQitemdKaGZXhyZqEoKLf59pQQUDrG2v3Mae+B7/g8LL0VlI4oTXyfexR6zruQ==" saltValue="GjJVJT1VyHMrw5CdHDc/T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503</v>
      </c>
      <c r="AP7" s="303"/>
      <c r="AQ7" s="304" t="s">
        <v>504</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505</v>
      </c>
      <c r="AQ8" s="310" t="s">
        <v>506</v>
      </c>
      <c r="AR8" s="311" t="s">
        <v>507</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508</v>
      </c>
      <c r="AL9" s="1189"/>
      <c r="AM9" s="1189"/>
      <c r="AN9" s="1190"/>
      <c r="AO9" s="312">
        <v>456055</v>
      </c>
      <c r="AP9" s="312">
        <v>205338</v>
      </c>
      <c r="AQ9" s="313">
        <v>190701</v>
      </c>
      <c r="AR9" s="314">
        <v>7.7</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509</v>
      </c>
      <c r="AL10" s="1189"/>
      <c r="AM10" s="1189"/>
      <c r="AN10" s="1190"/>
      <c r="AO10" s="315">
        <v>16293</v>
      </c>
      <c r="AP10" s="315">
        <v>7336</v>
      </c>
      <c r="AQ10" s="316">
        <v>22807</v>
      </c>
      <c r="AR10" s="317">
        <v>-67.8</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510</v>
      </c>
      <c r="AL11" s="1189"/>
      <c r="AM11" s="1189"/>
      <c r="AN11" s="1190"/>
      <c r="AO11" s="315">
        <v>49539</v>
      </c>
      <c r="AP11" s="315">
        <v>22305</v>
      </c>
      <c r="AQ11" s="316">
        <v>29822</v>
      </c>
      <c r="AR11" s="317">
        <v>-25.2</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511</v>
      </c>
      <c r="AL12" s="1189"/>
      <c r="AM12" s="1189"/>
      <c r="AN12" s="1190"/>
      <c r="AO12" s="315" t="s">
        <v>512</v>
      </c>
      <c r="AP12" s="315" t="s">
        <v>512</v>
      </c>
      <c r="AQ12" s="316">
        <v>3258</v>
      </c>
      <c r="AR12" s="317" t="s">
        <v>512</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513</v>
      </c>
      <c r="AL13" s="1189"/>
      <c r="AM13" s="1189"/>
      <c r="AN13" s="1190"/>
      <c r="AO13" s="315" t="s">
        <v>512</v>
      </c>
      <c r="AP13" s="315" t="s">
        <v>512</v>
      </c>
      <c r="AQ13" s="316">
        <v>24</v>
      </c>
      <c r="AR13" s="317" t="s">
        <v>512</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514</v>
      </c>
      <c r="AL14" s="1189"/>
      <c r="AM14" s="1189"/>
      <c r="AN14" s="1190"/>
      <c r="AO14" s="315">
        <v>14144</v>
      </c>
      <c r="AP14" s="315">
        <v>6368</v>
      </c>
      <c r="AQ14" s="316">
        <v>10094</v>
      </c>
      <c r="AR14" s="317">
        <v>-36.9</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515</v>
      </c>
      <c r="AL15" s="1189"/>
      <c r="AM15" s="1189"/>
      <c r="AN15" s="1190"/>
      <c r="AO15" s="315">
        <v>12248</v>
      </c>
      <c r="AP15" s="315">
        <v>5515</v>
      </c>
      <c r="AQ15" s="316">
        <v>4017</v>
      </c>
      <c r="AR15" s="317">
        <v>37.299999999999997</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516</v>
      </c>
      <c r="AL16" s="1192"/>
      <c r="AM16" s="1192"/>
      <c r="AN16" s="1193"/>
      <c r="AO16" s="315">
        <v>-36684</v>
      </c>
      <c r="AP16" s="315">
        <v>-16517</v>
      </c>
      <c r="AQ16" s="316">
        <v>-17771</v>
      </c>
      <c r="AR16" s="317">
        <v>-7.1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183</v>
      </c>
      <c r="AL17" s="1192"/>
      <c r="AM17" s="1192"/>
      <c r="AN17" s="1193"/>
      <c r="AO17" s="315">
        <v>511595</v>
      </c>
      <c r="AP17" s="315">
        <v>230344</v>
      </c>
      <c r="AQ17" s="316">
        <v>242952</v>
      </c>
      <c r="AR17" s="317">
        <v>-5.2</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521</v>
      </c>
      <c r="AL21" s="1186"/>
      <c r="AM21" s="1186"/>
      <c r="AN21" s="1187"/>
      <c r="AO21" s="327">
        <v>22.96</v>
      </c>
      <c r="AP21" s="328">
        <v>21.84</v>
      </c>
      <c r="AQ21" s="329">
        <v>1.1200000000000001</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522</v>
      </c>
      <c r="AL22" s="1186"/>
      <c r="AM22" s="1186"/>
      <c r="AN22" s="1187"/>
      <c r="AO22" s="332">
        <v>92.3</v>
      </c>
      <c r="AP22" s="333">
        <v>95.6</v>
      </c>
      <c r="AQ22" s="334">
        <v>-3.3</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503</v>
      </c>
      <c r="AP30" s="303"/>
      <c r="AQ30" s="304" t="s">
        <v>504</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505</v>
      </c>
      <c r="AQ31" s="310" t="s">
        <v>506</v>
      </c>
      <c r="AR31" s="311" t="s">
        <v>507</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526</v>
      </c>
      <c r="AL32" s="1177"/>
      <c r="AM32" s="1177"/>
      <c r="AN32" s="1178"/>
      <c r="AO32" s="342">
        <v>273919</v>
      </c>
      <c r="AP32" s="342">
        <v>123331</v>
      </c>
      <c r="AQ32" s="343">
        <v>136235</v>
      </c>
      <c r="AR32" s="344">
        <v>-9.5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527</v>
      </c>
      <c r="AL33" s="1177"/>
      <c r="AM33" s="1177"/>
      <c r="AN33" s="1178"/>
      <c r="AO33" s="342" t="s">
        <v>512</v>
      </c>
      <c r="AP33" s="342" t="s">
        <v>512</v>
      </c>
      <c r="AQ33" s="343" t="s">
        <v>512</v>
      </c>
      <c r="AR33" s="344" t="s">
        <v>512</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528</v>
      </c>
      <c r="AL34" s="1177"/>
      <c r="AM34" s="1177"/>
      <c r="AN34" s="1178"/>
      <c r="AO34" s="342" t="s">
        <v>512</v>
      </c>
      <c r="AP34" s="342" t="s">
        <v>512</v>
      </c>
      <c r="AQ34" s="343">
        <v>5</v>
      </c>
      <c r="AR34" s="344" t="s">
        <v>512</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529</v>
      </c>
      <c r="AL35" s="1177"/>
      <c r="AM35" s="1177"/>
      <c r="AN35" s="1178"/>
      <c r="AO35" s="342">
        <v>60749</v>
      </c>
      <c r="AP35" s="342">
        <v>27352</v>
      </c>
      <c r="AQ35" s="343">
        <v>32688</v>
      </c>
      <c r="AR35" s="344">
        <v>-16.3</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530</v>
      </c>
      <c r="AL36" s="1177"/>
      <c r="AM36" s="1177"/>
      <c r="AN36" s="1178"/>
      <c r="AO36" s="342">
        <v>16874</v>
      </c>
      <c r="AP36" s="342">
        <v>7597</v>
      </c>
      <c r="AQ36" s="343">
        <v>4188</v>
      </c>
      <c r="AR36" s="344">
        <v>81.400000000000006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531</v>
      </c>
      <c r="AL37" s="1177"/>
      <c r="AM37" s="1177"/>
      <c r="AN37" s="1178"/>
      <c r="AO37" s="342" t="s">
        <v>512</v>
      </c>
      <c r="AP37" s="342" t="s">
        <v>512</v>
      </c>
      <c r="AQ37" s="343">
        <v>1212</v>
      </c>
      <c r="AR37" s="344" t="s">
        <v>512</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532</v>
      </c>
      <c r="AL38" s="1180"/>
      <c r="AM38" s="1180"/>
      <c r="AN38" s="1181"/>
      <c r="AO38" s="345" t="s">
        <v>512</v>
      </c>
      <c r="AP38" s="345" t="s">
        <v>512</v>
      </c>
      <c r="AQ38" s="346">
        <v>25</v>
      </c>
      <c r="AR38" s="334" t="s">
        <v>512</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533</v>
      </c>
      <c r="AL39" s="1180"/>
      <c r="AM39" s="1180"/>
      <c r="AN39" s="1181"/>
      <c r="AO39" s="342" t="s">
        <v>512</v>
      </c>
      <c r="AP39" s="342" t="s">
        <v>512</v>
      </c>
      <c r="AQ39" s="343">
        <v>-7598</v>
      </c>
      <c r="AR39" s="344" t="s">
        <v>512</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534</v>
      </c>
      <c r="AL40" s="1177"/>
      <c r="AM40" s="1177"/>
      <c r="AN40" s="1178"/>
      <c r="AO40" s="342">
        <v>-263725</v>
      </c>
      <c r="AP40" s="342">
        <v>-118742</v>
      </c>
      <c r="AQ40" s="343">
        <v>-123844</v>
      </c>
      <c r="AR40" s="344">
        <v>-4.0999999999999996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298</v>
      </c>
      <c r="AL41" s="1183"/>
      <c r="AM41" s="1183"/>
      <c r="AN41" s="1184"/>
      <c r="AO41" s="342">
        <v>87817</v>
      </c>
      <c r="AP41" s="342">
        <v>39539</v>
      </c>
      <c r="AQ41" s="343">
        <v>42911</v>
      </c>
      <c r="AR41" s="344">
        <v>-7.9</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503</v>
      </c>
      <c r="AN49" s="1171" t="s">
        <v>538</v>
      </c>
      <c r="AO49" s="1172"/>
      <c r="AP49" s="1172"/>
      <c r="AQ49" s="1172"/>
      <c r="AR49" s="117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539</v>
      </c>
      <c r="AO50" s="359" t="s">
        <v>540</v>
      </c>
      <c r="AP50" s="360" t="s">
        <v>541</v>
      </c>
      <c r="AQ50" s="361" t="s">
        <v>542</v>
      </c>
      <c r="AR50" s="362" t="s">
        <v>543</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640341</v>
      </c>
      <c r="AN51" s="364">
        <v>267366</v>
      </c>
      <c r="AO51" s="365">
        <v>-8.1999999999999993</v>
      </c>
      <c r="AP51" s="366">
        <v>333013</v>
      </c>
      <c r="AQ51" s="367">
        <v>5.3</v>
      </c>
      <c r="AR51" s="368">
        <v>-13.5</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356560</v>
      </c>
      <c r="AN52" s="372">
        <v>148877</v>
      </c>
      <c r="AO52" s="373">
        <v>20.8</v>
      </c>
      <c r="AP52" s="374">
        <v>126732</v>
      </c>
      <c r="AQ52" s="375">
        <v>19.100000000000001</v>
      </c>
      <c r="AR52" s="376">
        <v>1.7</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495666</v>
      </c>
      <c r="AN53" s="364">
        <v>213373</v>
      </c>
      <c r="AO53" s="365">
        <v>-20.2</v>
      </c>
      <c r="AP53" s="366">
        <v>280458</v>
      </c>
      <c r="AQ53" s="367">
        <v>-15.8</v>
      </c>
      <c r="AR53" s="368">
        <v>-4.4000000000000004</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302953</v>
      </c>
      <c r="AN54" s="372">
        <v>130415</v>
      </c>
      <c r="AO54" s="373">
        <v>-12.4</v>
      </c>
      <c r="AP54" s="374">
        <v>127286</v>
      </c>
      <c r="AQ54" s="375">
        <v>0.4</v>
      </c>
      <c r="AR54" s="376">
        <v>-12.8</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975286</v>
      </c>
      <c r="AN55" s="364">
        <v>423669</v>
      </c>
      <c r="AO55" s="365">
        <v>98.6</v>
      </c>
      <c r="AP55" s="366">
        <v>291945</v>
      </c>
      <c r="AQ55" s="367">
        <v>4.0999999999999996</v>
      </c>
      <c r="AR55" s="368">
        <v>94.5</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796214</v>
      </c>
      <c r="AN56" s="372">
        <v>345879</v>
      </c>
      <c r="AO56" s="373">
        <v>165.2</v>
      </c>
      <c r="AP56" s="374">
        <v>127651</v>
      </c>
      <c r="AQ56" s="375">
        <v>0.3</v>
      </c>
      <c r="AR56" s="376">
        <v>164.9</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1081785</v>
      </c>
      <c r="AN57" s="364">
        <v>479090</v>
      </c>
      <c r="AO57" s="365">
        <v>13.1</v>
      </c>
      <c r="AP57" s="366">
        <v>291173</v>
      </c>
      <c r="AQ57" s="367">
        <v>-0.3</v>
      </c>
      <c r="AR57" s="368">
        <v>13.4</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823732</v>
      </c>
      <c r="AN58" s="372">
        <v>364806</v>
      </c>
      <c r="AO58" s="373">
        <v>5.5</v>
      </c>
      <c r="AP58" s="374">
        <v>119071</v>
      </c>
      <c r="AQ58" s="375">
        <v>-6.7</v>
      </c>
      <c r="AR58" s="376">
        <v>12.2</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670425</v>
      </c>
      <c r="AN59" s="364">
        <v>301857</v>
      </c>
      <c r="AO59" s="365">
        <v>-37</v>
      </c>
      <c r="AP59" s="366">
        <v>271581</v>
      </c>
      <c r="AQ59" s="367">
        <v>-6.7</v>
      </c>
      <c r="AR59" s="368">
        <v>-30.3</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308364</v>
      </c>
      <c r="AN60" s="372">
        <v>138840</v>
      </c>
      <c r="AO60" s="373">
        <v>-61.9</v>
      </c>
      <c r="AP60" s="374">
        <v>117844</v>
      </c>
      <c r="AQ60" s="375">
        <v>-1</v>
      </c>
      <c r="AR60" s="376">
        <v>-60.9</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772701</v>
      </c>
      <c r="AN61" s="379">
        <v>337071</v>
      </c>
      <c r="AO61" s="380">
        <v>9.3000000000000007</v>
      </c>
      <c r="AP61" s="381">
        <v>293634</v>
      </c>
      <c r="AQ61" s="382">
        <v>-2.7</v>
      </c>
      <c r="AR61" s="368">
        <v>12</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517565</v>
      </c>
      <c r="AN62" s="372">
        <v>225763</v>
      </c>
      <c r="AO62" s="373">
        <v>23.4</v>
      </c>
      <c r="AP62" s="374">
        <v>123717</v>
      </c>
      <c r="AQ62" s="375">
        <v>2.4</v>
      </c>
      <c r="AR62" s="376">
        <v>21</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Q3Qn3QBATrDniVpdpETHGc7YTC9n2nNA2Q31BHQ71itM+fRNaIahkJBlWuepChob+yJ1bTn5d4UAlBSr7bGtjA==" saltValue="nI36ejgPu8r5Bmc8Ca2D/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552</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yMN3TJsmHwUcyEaZ5c3y3GIo2gp7XZYAQVrZmHBFvEgo0/OQ4emOEm4Dfyc7W0nXIgBZeWV/8zDnn5n93uIjw==" saltValue="ek4qObR/MI+nSbJCfqB8R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4"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5WAJwUpjputtYsEez2bp4nslI5xY4FC5XuDIxM+5kFTZ3L6CdzsPRSGV0RajDZpmycIuZam2raO0XpZDIIJ6DA==" saltValue="TIHjU3LfUnPljgQDUsDeA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J43"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194" t="s">
        <v>3</v>
      </c>
      <c r="D47" s="1194"/>
      <c r="E47" s="1195"/>
      <c r="F47" s="11">
        <v>73.33</v>
      </c>
      <c r="G47" s="12">
        <v>71.739999999999995</v>
      </c>
      <c r="H47" s="12">
        <v>73.540000000000006</v>
      </c>
      <c r="I47" s="12">
        <v>47.05</v>
      </c>
      <c r="J47" s="13">
        <v>48.33</v>
      </c>
    </row>
    <row r="48" spans="2:10" ht="57.75" customHeight="1">
      <c r="B48" s="14"/>
      <c r="C48" s="1196" t="s">
        <v>4</v>
      </c>
      <c r="D48" s="1196"/>
      <c r="E48" s="1197"/>
      <c r="F48" s="15">
        <v>10.11</v>
      </c>
      <c r="G48" s="16">
        <v>11.4</v>
      </c>
      <c r="H48" s="16">
        <v>13.82</v>
      </c>
      <c r="I48" s="16">
        <v>20.46</v>
      </c>
      <c r="J48" s="17">
        <v>16.18</v>
      </c>
    </row>
    <row r="49" spans="2:10" ht="57.75" customHeight="1" thickBot="1">
      <c r="B49" s="18"/>
      <c r="C49" s="1198" t="s">
        <v>5</v>
      </c>
      <c r="D49" s="1198"/>
      <c r="E49" s="1199"/>
      <c r="F49" s="19">
        <v>1.36</v>
      </c>
      <c r="G49" s="20">
        <v>1.85</v>
      </c>
      <c r="H49" s="20">
        <v>2.4900000000000002</v>
      </c>
      <c r="I49" s="20" t="s">
        <v>559</v>
      </c>
      <c r="J49" s="21" t="s">
        <v>560</v>
      </c>
    </row>
    <row r="50" spans="2:10" ht="13.5" customHeight="1"/>
    <row r="51" spans="2:10" ht="13.5" hidden="1" customHeight="1"/>
    <row r="52" spans="2:10" ht="13.5" hidden="1" customHeight="1"/>
    <row r="53" spans="2:10" ht="13.5" hidden="1" customHeight="1"/>
  </sheetData>
  <sheetProtection algorithmName="SHA-512" hashValue="3tgsNn7vesuT/rAoT+DdA30Ih/bAxmwMKCk2Izl0cS7n4O+E8BhFzqIkN2cAX8N/Y1nkw+dnEqbk+fZRJAWYHw==" saltValue="MabUyllRpFFZNSCKByJT3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kumamoto</cp:lastModifiedBy>
  <cp:lastPrinted>2020-03-10T10:44:08Z</cp:lastPrinted>
  <dcterms:created xsi:type="dcterms:W3CDTF">2020-02-10T06:16:27Z</dcterms:created>
  <dcterms:modified xsi:type="dcterms:W3CDTF">2020-03-25T05:48:27Z</dcterms:modified>
  <cp:category/>
</cp:coreProperties>
</file>