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7.111\業務用02\01 財政関係\11 財政比較分析表・財政資料収集\令和元年度財政状況資料集\【財政状況資料集】_435074_水上村_2019\"/>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<sst xmlns="http://schemas.openxmlformats.org/spreadsheetml/2006/main" count="1147" uniqueCount="596">
  <si>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</si>
  <si>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</si>
  <si>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</si>
  <si>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</si>
  <si>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</si>
  <si>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</si>
  <si>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</si>
  <si>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</si>
  <si>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</si>
  <si>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</si>
  <si>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</si>
  <si>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</si>
  <si>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</si>
  <si>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</si>
  <si>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</si>
  <si>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</si>
  <si>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</si>
  <si>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</si>
  <si>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</si>
  <si>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</si>
  <si>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</si>
  <si>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</si>
  <si>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</si>
  <si>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</si>
  <si>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</si>
  <si>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</si>
  <si>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</si>
  <si>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</si>
  <si>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</si>
  <si>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</si>
  <si>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</si>
  <si>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</si>
  <si>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</si>
  <si>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</si>
  <si>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</si>
  <si>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</si>
  <si>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</si>
  <si>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</si>
  <si>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</si>
  <si>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</si>
  <si>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</si>
  <si>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</si>
  <si>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</si>
  <si>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</si>
  <si>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</si>
  <si>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</si>
  <si>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</si>
  <si>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</si>
  <si>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</si>
  <si>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</si>
  <si>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</si>
  <si>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</si>
  <si>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</si>
  <si>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</si>
  <si>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</si>
  <si>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</si>
  <si>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</si>
  <si>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</si>
  <si>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</si>
  <si>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</si>
  <si>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</si>
  <si>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</si>
  <si>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</si>
  <si>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</si>
  <si>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</si>
  <si>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</si>
  <si>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</si>
  <si>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</si>
  <si>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</si>
  <si>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</si>
  <si>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</si>
  <si>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</si>
  <si>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</si>
  <si>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</si>
  <si>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</si>
  <si>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</si>
  <si>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</si>
  <si>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</si>
  <si>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</si>
  <si>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</si>
  <si>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</si>
  <si>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</si>
  <si>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</si>
  <si>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</si>
  <si>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</si>
  <si>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</si>
  <si>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</si>
  <si>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</si>
  <si>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</si>
  <si>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</si>
  <si>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</si>
  <si>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</si>
  <si>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</si>
  <si>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</si>
  <si>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</si>
  <si>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</si>
  <si>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</si>
  <si>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</si>
  <si>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水上村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</si>
  <si>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</si>
  <si>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</si>
  <si>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</si>
  <si>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</si>
  <si>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</si>
  <si>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</si>
  <si>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</si>
  <si>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</si>
  <si>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</si>
  <si>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</si>
  <si>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</si>
  <si>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</si>
  <si>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</si>
  <si>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</si>
  <si>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</si>
  <si>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</si>
  <si>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</si>
  <si>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</si>
  <si>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</si>
  <si>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</si>
  <si>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</si>
  <si>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</si>
  <si>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</si>
  <si>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</si>
  <si>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</si>
  <si>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</si>
  <si>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</si>
  <si>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</si>
  <si>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</si>
  <si>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</si>
  <si>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</si>
  <si>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</si>
  <si>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</si>
  <si>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</si>
  <si>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</si>
  <si>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</si>
  <si>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</si>
  <si>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</si>
  <si>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</si>
  <si>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</si>
  <si>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</si>
  <si>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</si>
  <si>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</si>
  <si>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</si>
  <si>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</si>
  <si>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</si>
  <si>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</si>
  <si>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</si>
  <si>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</si>
  <si>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</si>
  <si>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</si>
  <si>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</si>
  <si>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</si>
  <si>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</si>
  <si>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</si>
  <si>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</si>
  <si>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</si>
  <si>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</si>
  <si>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</si>
  <si>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</si>
  <si>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</si>
  <si>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</si>
  <si>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</si>
  <si>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</si>
  <si>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</si>
  <si>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</si>
  <si>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</si>
  <si>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</si>
  <si>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</si>
  <si>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</si>
  <si>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</si>
  <si>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</si>
  <si>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</si>
  <si>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</si>
  <si>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</si>
  <si>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</si>
  <si>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</si>
  <si>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</si>
  <si>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</si>
  <si>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</si>
  <si>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</si>
  <si>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</si>
  <si>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</si>
  <si>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</si>
  <si>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</si>
  <si>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</si>
  <si>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</si>
  <si>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</si>
  <si>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</si>
  <si>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</si>
  <si>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</si>
  <si>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</si>
  <si>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</si>
  <si>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</si>
  <si>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</si>
  <si>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</si>
  <si>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</si>
  <si>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</si>
  <si>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</si>
  <si>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</si>
  <si>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</si>
  <si>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</si>
  <si>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</si>
  <si>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</si>
  <si>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</si>
  <si>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</si>
  <si>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</si>
  <si>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</si>
  <si>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</si>
  <si>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</si>
  <si>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</si>
  <si>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</si>
  <si>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</si>
  <si>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熊本県水上村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</si>
  <si>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</si>
  <si>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</si>
  <si>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</si>
  <si>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</si>
  <si>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</si>
  <si>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</si>
  <si>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</si>
  <si>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</si>
  <si>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</si>
  <si>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</si>
  <si>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</si>
  <si>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</si>
  <si>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</si>
  <si>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</si>
  <si>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</si>
  <si>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</si>
  <si>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</si>
  <si>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</si>
  <si>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</si>
  <si>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</si>
  <si>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</si>
  <si>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</si>
  <si>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</si>
  <si>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</si>
  <si>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</si>
  <si>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</si>
  <si>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</si>
  <si>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</si>
  <si>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</si>
  <si>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</si>
  <si>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</si>
  <si>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</si>
  <si>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</si>
  <si>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</si>
  <si>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</si>
  <si>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</si>
  <si>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</si>
  <si>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</si>
  <si>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</si>
  <si>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</si>
  <si>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</si>
  <si>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</si>
  <si>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</si>
  <si>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</si>
  <si>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</si>
  <si>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</si>
  <si>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</si>
  <si>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</si>
  <si>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</si>
  <si>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</si>
  <si>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</si>
  <si>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</si>
  <si>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</si>
  <si>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</si>
  <si>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</si>
  <si>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</si>
  <si>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</si>
  <si>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</si>
  <si>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</si>
  <si>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</si>
  <si>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</si>
  <si>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</si>
  <si>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</si>
  <si>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</si>
  <si>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</si>
  <si>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</si>
  <si>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</si>
  <si>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</si>
  <si>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</si>
  <si>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</si>
  <si>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</si>
  <si>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</si>
  <si>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</si>
  <si>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</si>
  <si>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</si>
  <si>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</si>
  <si>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</si>
  <si>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</si>
  <si>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</si>
  <si>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</si>
  <si>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</si>
  <si>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</si>
  <si>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</si>
  <si>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</si>
  <si>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</si>
  <si>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</si>
  <si>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</si>
  <si>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</si>
  <si>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</si>
  <si>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</si>
  <si>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</si>
  <si>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</si>
  <si>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</si>
  <si>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</si>
  <si>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</si>
  <si>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</si>
  <si>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</si>
  <si>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</si>
  <si>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</si>
  <si>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</si>
  <si>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</si>
  <si>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</si>
  <si>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</si>
  <si>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</si>
  <si>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</si>
  <si>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</si>
  <si>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</si>
  <si>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</si>
  <si>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</si>
  <si>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</si>
  <si>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</si>
  <si>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</si>
  <si>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</si>
  <si>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</si>
  <si>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</si>
  <si>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</si>
  <si>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</si>
  <si>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</si>
  <si>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</si>
  <si>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</si>
  <si>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</si>
  <si>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</si>
  <si>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</si>
  <si>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</si>
  <si>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</si>
  <si>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</si>
  <si>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</si>
  <si>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</si>
  <si>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</si>
  <si>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</si>
  <si>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</si>
  <si>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</si>
  <si>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</si>
  <si>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</si>
  <si>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</si>
  <si>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</si>
  <si>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</si>
  <si>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</si>
  <si>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</si>
  <si>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</si>
  <si>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</si>
  <si>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</si>
  <si>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</si>
  <si>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</si>
  <si>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</si>
  <si>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</si>
  <si>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</si>
  <si>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</si>
  <si>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</si>
  <si>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</si>
  <si>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</si>
  <si>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</si>
  <si>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</si>
  <si>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熊本県水上村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</si>
  <si>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</si>
  <si>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</si>
  <si>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</si>
  <si>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</si>
  <si>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</si>
  <si>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</si>
  <si>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</si>
  <si>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</si>
  <si>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</si>
  <si>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</si>
  <si>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</si>
  <si>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</si>
  <si>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</si>
  <si>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</si>
  <si>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</si>
  <si>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</si>
  <si>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</si>
  <si>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</si>
  <si>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</si>
  <si>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</si>
  <si>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</si>
  <si>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</si>
  <si>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</si>
  <si>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</si>
  <si>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</si>
  <si>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</si>
  <si>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</si>
  <si>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</si>
  <si>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</si>
  <si>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</si>
  <si>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</si>
  <si>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</si>
  <si>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</si>
  <si>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</si>
  <si>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</si>
  <si>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</si>
  <si>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</si>
  <si>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</si>
  <si>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</si>
  <si>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</si>
  <si>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</si>
  <si>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</si>
  <si>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</si>
  <si>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林業集落排水事業特別会計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</si>
  <si>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</si>
  <si>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</si>
  <si>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</si>
  <si>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</si>
  <si>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</si>
  <si>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</si>
  <si>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</si>
  <si>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</si>
  <si>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</si>
  <si>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</si>
  <si>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</si>
  <si>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</si>
  <si>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</si>
  <si>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</si>
  <si>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</si>
  <si>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</si>
  <si>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</si>
  <si>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</si>
  <si>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</si>
  <si>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</si>
  <si>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</si>
  <si>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</si>
  <si>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</si>
  <si>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</si>
  <si>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</si>
  <si>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</si>
  <si>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</si>
  <si>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</si>
  <si>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</si>
  <si>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</si>
  <si>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</si>
  <si>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</si>
  <si>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</si>
  <si>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</si>
  <si>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</si>
  <si>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</si>
  <si>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</si>
  <si>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</si>
  <si>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</si>
  <si>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</si>
  <si>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</si>
  <si>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</si>
  <si>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</si>
  <si>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</si>
  <si>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</si>
  <si>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</si>
  <si>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</si>
  <si>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</si>
  <si>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</si>
  <si>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</si>
  <si>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</si>
  <si>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</si>
  <si>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</si>
  <si>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</si>
  <si>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</si>
  <si>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</si>
  <si>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</si>
  <si>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</si>
  <si>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</si>
  <si>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</si>
  <si>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</si>
  <si>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</si>
  <si>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</si>
  <si>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</si>
  <si>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</si>
  <si>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</si>
  <si>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</si>
  <si>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</si>
  <si>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</si>
  <si>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</si>
  <si>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</si>
  <si>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</si>
  <si>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</si>
  <si>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</si>
  <si>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</si>
  <si>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</si>
  <si>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</si>
  <si>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</si>
  <si>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</si>
  <si>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</si>
  <si>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</si>
  <si>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</si>
  <si>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</si>
  <si>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</si>
  <si>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</si>
  <si>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</si>
  <si>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</si>
  <si>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</si>
  <si>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</si>
  <si>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</si>
  <si>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</si>
  <si>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</si>
  <si>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</si>
  <si>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</si>
  <si>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</si>
  <si>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</si>
  <si>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</si>
  <si>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</si>
  <si>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</si>
  <si>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</si>
  <si>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</si>
  <si>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</si>
  <si>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</si>
  <si>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</si>
  <si>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</si>
  <si>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</si>
  <si>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</si>
  <si>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</si>
  <si>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</si>
  <si>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</si>
  <si>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</si>
  <si>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</si>
  <si>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</si>
  <si>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</si>
  <si>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</si>
  <si>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</si>
  <si>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</si>
  <si>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</si>
  <si>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</si>
  <si>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</si>
  <si>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</si>
  <si>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</si>
  <si>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</si>
  <si>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</si>
  <si>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</si>
  <si>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</si>
  <si>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</si>
  <si>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</si>
  <si>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</si>
  <si>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</si>
  <si>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</si>
  <si>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</si>
  <si>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</si>
  <si>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</si>
  <si>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</si>
  <si>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</si>
  <si>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</si>
  <si>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</si>
  <si>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</si>
  <si>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</si>
  <si>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</si>
  <si>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</si>
  <si>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</si>
  <si>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</si>
  <si>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</si>
  <si>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</si>
  <si>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</si>
  <si>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</si>
  <si>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</si>
  <si>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</si>
  <si>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23.77</t>
  </si>
  <si>
    <t>▲ 4.44</t>
  </si>
  <si>
    <t>一般会計</t>
  </si>
  <si>
    <t>国民健康保険事業（事業勘定）</t>
  </si>
  <si>
    <t>介護保険事業</t>
  </si>
  <si>
    <t>簡易水道事業特別会計</t>
  </si>
  <si>
    <t>農業集落排水事業特別会計</t>
  </si>
  <si>
    <t>下水道事業特別会計</t>
  </si>
  <si>
    <t>林業集落排水事業特別会計</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</si>
  <si>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</si>
  <si>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</si>
  <si>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</si>
  <si>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</si>
  <si>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</si>
  <si>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</si>
  <si>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</si>
  <si>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</si>
  <si>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</si>
  <si>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</si>
  <si>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</si>
  <si>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球磨郡公立多良木病院企業団</t>
  </si>
  <si>
    <t>上球磨消防組合</t>
  </si>
  <si>
    <t>人吉球磨広域行政組合（一般会計）</t>
  </si>
  <si>
    <t>人吉球磨広域行政組合（人吉球磨ふるさと市町村圏特別会計）</t>
  </si>
  <si>
    <t>人吉球磨広域行政組合（特別養護老人ホーム特別会計）</t>
  </si>
  <si>
    <t>熊本県後期高齢者医療広域連合（一般会計）</t>
  </si>
  <si>
    <t>熊本県後期高齢者医療広域連合（後期高齢者医療特別会計）</t>
  </si>
  <si>
    <t>熊本県市町村総合事務組合</t>
  </si>
  <si>
    <t>株式会社　みずかみ</t>
    <phoneticPr fontId="19"/>
  </si>
  <si>
    <t>くま川鉄道株式会社</t>
    <phoneticPr fontId="19"/>
  </si>
  <si>
    <t>地域公共交通対策基金</t>
  </si>
  <si>
    <t>こども育成支援基金</t>
  </si>
  <si>
    <t>いきいき人づくり基金</t>
  </si>
  <si>
    <t>ふるさと創生基金</t>
  </si>
  <si>
    <t>ふるさと応援基金</t>
    <rPh sb="4" eb="6">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</si>
</sst>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D1C0-4F4B-92C6-E845ED9E27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213373</c:v>
                </c:pt>
                <c:pt idx="1">
                  <c:v>423669</c:v>
                </c:pt>
                <c:pt idx="2">
                  <c:v>479090</c:v>
                </c:pt>
                <c:pt idx="3">
                  <c:v>301857</c:v>
                </c:pt>
                <c:pt idx="4">
                  <c:v>440143</c:v>
                </c:pt>
              </c:numCache>
            </c:numRef>
          </c:val>
          <c:smooth val="0"/>
          <c:extLst>
            <c:ext xmlns:c16="http://schemas.microsoft.com/office/drawing/2014/chart" uri="{C3380CC4-5D6E-409C-BE32-E72D297353CC}">
              <c16:uniqueId val="{00000001-D1C0-4F4B-92C6-E845ED9E279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11.4</c:v>
                </c:pt>
                <c:pt idx="1">
                  <c:v>13.82</c:v>
                </c:pt>
                <c:pt idx="2">
                  <c:v>20.46</c:v>
                </c:pt>
                <c:pt idx="3">
                  <c:v>16.18</c:v>
                </c:pt>
                <c:pt idx="4">
                  <c:v>19.010000000000002</c:v>
                </c:pt>
              </c:numCache>
            </c:numRef>
          </c:val>
          <c:extLst>
            <c:ext xmlns:c16="http://schemas.microsoft.com/office/drawing/2014/chart" uri="{C3380CC4-5D6E-409C-BE32-E72D297353CC}">
              <c16:uniqueId val="{00000000-3389-4159-9573-B1D7467A0E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71.739999999999995</c:v>
                </c:pt>
                <c:pt idx="1">
                  <c:v>73.540000000000006</c:v>
                </c:pt>
                <c:pt idx="2">
                  <c:v>47.05</c:v>
                </c:pt>
                <c:pt idx="3">
                  <c:v>48.33</c:v>
                </c:pt>
                <c:pt idx="4">
                  <c:v>48.38</c:v>
                </c:pt>
              </c:numCache>
            </c:numRef>
          </c:val>
          <c:extLst>
            <c:ext xmlns:c16="http://schemas.microsoft.com/office/drawing/2014/chart" uri="{C3380CC4-5D6E-409C-BE32-E72D297353CC}">
              <c16:uniqueId val="{00000001-3389-4159-9573-B1D7467A0E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1.85</c:v>
                </c:pt>
                <c:pt idx="1">
                  <c:v>2.4900000000000002</c:v>
                </c:pt>
                <c:pt idx="2">
                  <c:v>-23.77</c:v>
                </c:pt>
                <c:pt idx="3">
                  <c:v>-4.4400000000000004</c:v>
                </c:pt>
                <c:pt idx="4">
                  <c:v>3.19</c:v>
                </c:pt>
              </c:numCache>
            </c:numRef>
          </c:val>
          <c:smooth val="0"/>
          <c:extLst>
            <c:ext xmlns:c16="http://schemas.microsoft.com/office/drawing/2014/chart" uri="{C3380CC4-5D6E-409C-BE32-E72D297353CC}">
              <c16:uniqueId val="{00000002-3389-4159-9573-B1D7467A0E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0-53BD-47DB-AAA4-FDD8C52B71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BD-47DB-AAA4-FDD8C52B7174}"/>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0.05</c:v>
                </c:pt>
                <c:pt idx="4">
                  <c:v>#N/A</c:v>
                </c:pt>
                <c:pt idx="5">
                  <c:v>0.05</c:v>
                </c:pt>
                <c:pt idx="6">
                  <c:v>#N/A</c:v>
                </c:pt>
                <c:pt idx="7">
                  <c:v>0.06</c:v>
                </c:pt>
                <c:pt idx="8">
                  <c:v>#N/A</c:v>
                </c:pt>
                <c:pt idx="9">
                  <c:v>0.06</c:v>
                </c:pt>
              </c:numCache>
            </c:numRef>
          </c:val>
          <c:extLst>
            <c:ext xmlns:c16="http://schemas.microsoft.com/office/drawing/2014/chart" uri="{C3380CC4-5D6E-409C-BE32-E72D297353CC}">
              <c16:uniqueId val="{00000002-53BD-47DB-AAA4-FDD8C52B7174}"/>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7.0000000000000007E-2</c:v>
                </c:pt>
                <c:pt idx="8">
                  <c:v>#N/A</c:v>
                </c:pt>
                <c:pt idx="9">
                  <c:v>0.1</c:v>
                </c:pt>
              </c:numCache>
            </c:numRef>
          </c:val>
          <c:extLst>
            <c:ext xmlns:c16="http://schemas.microsoft.com/office/drawing/2014/chart" uri="{C3380CC4-5D6E-409C-BE32-E72D297353CC}">
              <c16:uniqueId val="{00000003-53BD-47DB-AAA4-FDD8C52B717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0.27</c:v>
                </c:pt>
                <c:pt idx="4">
                  <c:v>#N/A</c:v>
                </c:pt>
                <c:pt idx="5">
                  <c:v>0.11</c:v>
                </c:pt>
                <c:pt idx="6">
                  <c:v>#N/A</c:v>
                </c:pt>
                <c:pt idx="7">
                  <c:v>0.15</c:v>
                </c:pt>
                <c:pt idx="8">
                  <c:v>#N/A</c:v>
                </c:pt>
                <c:pt idx="9">
                  <c:v>0.11</c:v>
                </c:pt>
              </c:numCache>
            </c:numRef>
          </c:val>
          <c:extLst>
            <c:ext xmlns:c16="http://schemas.microsoft.com/office/drawing/2014/chart" uri="{C3380CC4-5D6E-409C-BE32-E72D297353CC}">
              <c16:uniqueId val="{00000004-53BD-47DB-AAA4-FDD8C52B717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0.16</c:v>
                </c:pt>
                <c:pt idx="4">
                  <c:v>#N/A</c:v>
                </c:pt>
                <c:pt idx="5">
                  <c:v>0.13</c:v>
                </c:pt>
                <c:pt idx="6">
                  <c:v>#N/A</c:v>
                </c:pt>
                <c:pt idx="7">
                  <c:v>0.14000000000000001</c:v>
                </c:pt>
                <c:pt idx="8">
                  <c:v>#N/A</c:v>
                </c:pt>
                <c:pt idx="9">
                  <c:v>0.16</c:v>
                </c:pt>
              </c:numCache>
            </c:numRef>
          </c:val>
          <c:extLst>
            <c:ext xmlns:c16="http://schemas.microsoft.com/office/drawing/2014/chart" uri="{C3380CC4-5D6E-409C-BE32-E72D297353CC}">
              <c16:uniqueId val="{00000005-53BD-47DB-AAA4-FDD8C52B7174}"/>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0.32</c:v>
                </c:pt>
                <c:pt idx="2">
                  <c:v>#N/A</c:v>
                </c:pt>
                <c:pt idx="3">
                  <c:v>0.27</c:v>
                </c:pt>
                <c:pt idx="4">
                  <c:v>#N/A</c:v>
                </c:pt>
                <c:pt idx="5">
                  <c:v>0.28999999999999998</c:v>
                </c:pt>
                <c:pt idx="6">
                  <c:v>#N/A</c:v>
                </c:pt>
                <c:pt idx="7">
                  <c:v>0.35</c:v>
                </c:pt>
                <c:pt idx="8">
                  <c:v>#N/A</c:v>
                </c:pt>
                <c:pt idx="9">
                  <c:v>0.38</c:v>
                </c:pt>
              </c:numCache>
            </c:numRef>
          </c:val>
          <c:extLst>
            <c:ext xmlns:c16="http://schemas.microsoft.com/office/drawing/2014/chart" uri="{C3380CC4-5D6E-409C-BE32-E72D297353CC}">
              <c16:uniqueId val="{00000006-53BD-47DB-AAA4-FDD8C52B7174}"/>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2.2200000000000002</c:v>
                </c:pt>
                <c:pt idx="2">
                  <c:v>#N/A</c:v>
                </c:pt>
                <c:pt idx="3">
                  <c:v>0.75</c:v>
                </c:pt>
                <c:pt idx="4">
                  <c:v>#N/A</c:v>
                </c:pt>
                <c:pt idx="5">
                  <c:v>1.1599999999999999</c:v>
                </c:pt>
                <c:pt idx="6">
                  <c:v>#N/A</c:v>
                </c:pt>
                <c:pt idx="7">
                  <c:v>1.35</c:v>
                </c:pt>
                <c:pt idx="8">
                  <c:v>#N/A</c:v>
                </c:pt>
                <c:pt idx="9">
                  <c:v>1.7</c:v>
                </c:pt>
              </c:numCache>
            </c:numRef>
          </c:val>
          <c:extLst>
            <c:ext xmlns:c16="http://schemas.microsoft.com/office/drawing/2014/chart" uri="{C3380CC4-5D6E-409C-BE32-E72D297353CC}">
              <c16:uniqueId val="{00000007-53BD-47DB-AAA4-FDD8C52B7174}"/>
            </c:ext>
          </c:extLst>
        </c:ser>
        <c:ser>
          <c:idx val="8"/>
          <c:order val="8"/>
          <c:tx>
            <c:strRef>
              <c:f>データシート!$A$35</c:f>
              <c:strCache>
                <c:ptCount val="1"/>
                <c:pt idx="0">
                  <c:v>国民健康保険事業（事業勘定）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2.3199999999999998</c:v>
                </c:pt>
                <c:pt idx="2">
                  <c:v>#N/A</c:v>
                </c:pt>
                <c:pt idx="3">
                  <c:v>2.14</c:v>
                </c:pt>
                <c:pt idx="4">
                  <c:v>#N/A</c:v>
                </c:pt>
                <c:pt idx="5">
                  <c:v>2.77</c:v>
                </c:pt>
                <c:pt idx="6">
                  <c:v>#N/A</c:v>
                </c:pt>
                <c:pt idx="7">
                  <c:v>3.06</c:v>
                </c:pt>
                <c:pt idx="8">
                  <c:v>#N/A</c:v>
                </c:pt>
                <c:pt idx="9">
                  <c:v>2.87</c:v>
                </c:pt>
              </c:numCache>
            </c:numRef>
          </c:val>
          <c:extLst>
            <c:ext xmlns:c16="http://schemas.microsoft.com/office/drawing/2014/chart" uri="{C3380CC4-5D6E-409C-BE32-E72D297353CC}">
              <c16:uniqueId val="{00000008-53BD-47DB-AAA4-FDD8C52B71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11.39</c:v>
                </c:pt>
                <c:pt idx="2">
                  <c:v>#N/A</c:v>
                </c:pt>
                <c:pt idx="3">
                  <c:v>13.82</c:v>
                </c:pt>
                <c:pt idx="4">
                  <c:v>#N/A</c:v>
                </c:pt>
                <c:pt idx="5">
                  <c:v>20.46</c:v>
                </c:pt>
                <c:pt idx="6">
                  <c:v>#N/A</c:v>
                </c:pt>
                <c:pt idx="7">
                  <c:v>16.18</c:v>
                </c:pt>
                <c:pt idx="8">
                  <c:v>#N/A</c:v>
                </c:pt>
                <c:pt idx="9">
                  <c:v>19.010000000000002</c:v>
                </c:pt>
              </c:numCache>
            </c:numRef>
          </c:val>
          <c:extLst>
            <c:ext xmlns:c16="http://schemas.microsoft.com/office/drawing/2014/chart" uri="{C3380CC4-5D6E-409C-BE32-E72D297353CC}">
              <c16:uniqueId val="{00000009-53BD-47DB-AAA4-FDD8C52B71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284</c:v>
                </c:pt>
                <c:pt idx="5">
                  <c:v>272</c:v>
                </c:pt>
                <c:pt idx="8">
                  <c:v>263</c:v>
                </c:pt>
                <c:pt idx="11">
                  <c:v>264</c:v>
                </c:pt>
                <c:pt idx="14">
                  <c:v>253</c:v>
                </c:pt>
              </c:numCache>
            </c:numRef>
          </c:val>
          <c:extLst>
            <c:ext xmlns:c16="http://schemas.microsoft.com/office/drawing/2014/chart" uri="{C3380CC4-5D6E-409C-BE32-E72D297353CC}">
              <c16:uniqueId val="{00000000-6B86-440C-A9C1-63E2D47AD1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86-440C-A9C1-63E2D47AD1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86-440C-A9C1-63E2D47AD1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c:v>
                </c:pt>
                <c:pt idx="3">
                  <c:v>14</c:v>
                </c:pt>
                <c:pt idx="6">
                  <c:v>15</c:v>
                </c:pt>
                <c:pt idx="9">
                  <c:v>17</c:v>
                </c:pt>
                <c:pt idx="12">
                  <c:v>18</c:v>
                </c:pt>
              </c:numCache>
            </c:numRef>
          </c:val>
          <c:extLst>
            <c:ext xmlns:c16="http://schemas.microsoft.com/office/drawing/2014/chart" uri="{C3380CC4-5D6E-409C-BE32-E72D297353CC}">
              <c16:uniqueId val="{00000003-6B86-440C-A9C1-63E2D47AD1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c:v>
                </c:pt>
                <c:pt idx="3">
                  <c:v>63</c:v>
                </c:pt>
                <c:pt idx="6">
                  <c:v>61</c:v>
                </c:pt>
                <c:pt idx="9">
                  <c:v>61</c:v>
                </c:pt>
                <c:pt idx="12">
                  <c:v>62</c:v>
                </c:pt>
              </c:numCache>
            </c:numRef>
          </c:val>
          <c:extLst>
            <c:ext xmlns:c16="http://schemas.microsoft.com/office/drawing/2014/chart" uri="{C3380CC4-5D6E-409C-BE32-E72D297353CC}">
              <c16:uniqueId val="{00000004-6B86-440C-A9C1-63E2D47AD1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86-440C-A9C1-63E2D47AD1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86-440C-A9C1-63E2D47AD1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319</c:v>
                </c:pt>
                <c:pt idx="3">
                  <c:v>303</c:v>
                </c:pt>
                <c:pt idx="6">
                  <c:v>277</c:v>
                </c:pt>
                <c:pt idx="9">
                  <c:v>274</c:v>
                </c:pt>
                <c:pt idx="12">
                  <c:v>343</c:v>
                </c:pt>
              </c:numCache>
            </c:numRef>
          </c:val>
          <c:extLst>
            <c:ext xmlns:c16="http://schemas.microsoft.com/office/drawing/2014/chart" uri="{C3380CC4-5D6E-409C-BE32-E72D297353CC}">
              <c16:uniqueId val="{00000007-6B86-440C-A9C1-63E2D47AD1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118</c:v>
                </c:pt>
                <c:pt idx="2">
                  <c:v>#N/A</c:v>
                </c:pt>
                <c:pt idx="3">
                  <c:v>#N/A</c:v>
                </c:pt>
                <c:pt idx="4">
                  <c:v>108</c:v>
                </c:pt>
                <c:pt idx="5">
                  <c:v>#N/A</c:v>
                </c:pt>
                <c:pt idx="6">
                  <c:v>#N/A</c:v>
                </c:pt>
                <c:pt idx="7">
                  <c:v>90</c:v>
                </c:pt>
                <c:pt idx="8">
                  <c:v>#N/A</c:v>
                </c:pt>
                <c:pt idx="9">
                  <c:v>#N/A</c:v>
                </c:pt>
                <c:pt idx="10">
                  <c:v>88</c:v>
                </c:pt>
                <c:pt idx="11">
                  <c:v>#N/A</c:v>
                </c:pt>
                <c:pt idx="12">
                  <c:v>#N/A</c:v>
                </c:pt>
                <c:pt idx="13">
                  <c:v>170</c:v>
                </c:pt>
                <c:pt idx="14">
                  <c:v>#N/A</c:v>
                </c:pt>
              </c:numCache>
            </c:numRef>
          </c:val>
          <c:smooth val="0"/>
          <c:extLst>
            <c:ext xmlns:c16="http://schemas.microsoft.com/office/drawing/2014/chart" uri="{C3380CC4-5D6E-409C-BE32-E72D297353CC}">
              <c16:uniqueId val="{00000008-6B86-440C-A9C1-63E2D47AD1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2312</c:v>
                </c:pt>
                <c:pt idx="5">
                  <c:v>3587</c:v>
                </c:pt>
                <c:pt idx="8">
                  <c:v>3050</c:v>
                </c:pt>
                <c:pt idx="11">
                  <c:v>3186</c:v>
                </c:pt>
                <c:pt idx="14">
                  <c:v>3286</c:v>
                </c:pt>
              </c:numCache>
            </c:numRef>
          </c:val>
          <c:extLst>
            <c:ext xmlns:c16="http://schemas.microsoft.com/office/drawing/2014/chart" uri="{C3380CC4-5D6E-409C-BE32-E72D297353CC}">
              <c16:uniqueId val="{00000000-16EB-43AA-A5FD-4F354B1928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c:v>
                </c:pt>
                <c:pt idx="5">
                  <c:v>0</c:v>
                </c:pt>
                <c:pt idx="8">
                  <c:v>0</c:v>
                </c:pt>
                <c:pt idx="11">
                  <c:v>0</c:v>
                </c:pt>
                <c:pt idx="14">
                  <c:v>0</c:v>
                </c:pt>
              </c:numCache>
            </c:numRef>
          </c:val>
          <c:extLst>
            <c:ext xmlns:c16="http://schemas.microsoft.com/office/drawing/2014/chart" uri="{C3380CC4-5D6E-409C-BE32-E72D297353CC}">
              <c16:uniqueId val="{00000001-16EB-43AA-A5FD-4F354B1928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3471</c:v>
                </c:pt>
                <c:pt idx="5">
                  <c:v>3542</c:v>
                </c:pt>
                <c:pt idx="8">
                  <c:v>3502</c:v>
                </c:pt>
                <c:pt idx="11">
                  <c:v>3446</c:v>
                </c:pt>
                <c:pt idx="14">
                  <c:v>3318</c:v>
                </c:pt>
              </c:numCache>
            </c:numRef>
          </c:val>
          <c:extLst>
            <c:ext xmlns:c16="http://schemas.microsoft.com/office/drawing/2014/chart" uri="{C3380CC4-5D6E-409C-BE32-E72D297353CC}">
              <c16:uniqueId val="{00000002-16EB-43AA-A5FD-4F354B1928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EB-43AA-A5FD-4F354B1928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EB-43AA-A5FD-4F354B1928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EB-43AA-A5FD-4F354B1928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354</c:v>
                </c:pt>
                <c:pt idx="3">
                  <c:v>445</c:v>
                </c:pt>
                <c:pt idx="6">
                  <c:v>415</c:v>
                </c:pt>
                <c:pt idx="9">
                  <c:v>380</c:v>
                </c:pt>
                <c:pt idx="12">
                  <c:v>406</c:v>
                </c:pt>
              </c:numCache>
            </c:numRef>
          </c:val>
          <c:extLst>
            <c:ext xmlns:c16="http://schemas.microsoft.com/office/drawing/2014/chart" uri="{C3380CC4-5D6E-409C-BE32-E72D297353CC}">
              <c16:uniqueId val="{00000006-16EB-43AA-A5FD-4F354B1928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85</c:v>
                </c:pt>
                <c:pt idx="3">
                  <c:v>86</c:v>
                </c:pt>
                <c:pt idx="6">
                  <c:v>78</c:v>
                </c:pt>
                <c:pt idx="9">
                  <c:v>94</c:v>
                </c:pt>
                <c:pt idx="12">
                  <c:v>156</c:v>
                </c:pt>
              </c:numCache>
            </c:numRef>
          </c:val>
          <c:extLst>
            <c:ext xmlns:c16="http://schemas.microsoft.com/office/drawing/2014/chart" uri="{C3380CC4-5D6E-409C-BE32-E72D297353CC}">
              <c16:uniqueId val="{00000007-16EB-43AA-A5FD-4F354B1928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680</c:v>
                </c:pt>
                <c:pt idx="3">
                  <c:v>625</c:v>
                </c:pt>
                <c:pt idx="6">
                  <c:v>561</c:v>
                </c:pt>
                <c:pt idx="9">
                  <c:v>496</c:v>
                </c:pt>
                <c:pt idx="12">
                  <c:v>440</c:v>
                </c:pt>
              </c:numCache>
            </c:numRef>
          </c:val>
          <c:extLst>
            <c:ext xmlns:c16="http://schemas.microsoft.com/office/drawing/2014/chart" uri="{C3380CC4-5D6E-409C-BE32-E72D297353CC}">
              <c16:uniqueId val="{00000008-16EB-43AA-A5FD-4F354B1928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6EB-43AA-A5FD-4F354B1928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2452</c:v>
                </c:pt>
                <c:pt idx="3">
                  <c:v>2993</c:v>
                </c:pt>
                <c:pt idx="6">
                  <c:v>3628</c:v>
                </c:pt>
                <c:pt idx="9">
                  <c:v>3746</c:v>
                </c:pt>
                <c:pt idx="12">
                  <c:v>3831</c:v>
                </c:pt>
              </c:numCache>
            </c:numRef>
          </c:val>
          <c:extLst>
            <c:ext xmlns:c16="http://schemas.microsoft.com/office/drawing/2014/chart" uri="{C3380CC4-5D6E-409C-BE32-E72D297353CC}">
              <c16:uniqueId val="{0000000A-16EB-43AA-A5FD-4F354B1928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EB-43AA-A5FD-4F354B1928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814</c:v>
                </c:pt>
                <c:pt idx="1">
                  <c:v>819</c:v>
                </c:pt>
                <c:pt idx="2">
                  <c:v>823</c:v>
                </c:pt>
              </c:numCache>
            </c:numRef>
          </c:val>
          <c:extLst>
            <c:ext xmlns:c16="http://schemas.microsoft.com/office/drawing/2014/chart" uri="{C3380CC4-5D6E-409C-BE32-E72D297353CC}">
              <c16:uniqueId val="{00000000-323E-415D-BFB8-23C0B3DD71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814</c:v>
                </c:pt>
                <c:pt idx="1">
                  <c:v>669</c:v>
                </c:pt>
                <c:pt idx="2">
                  <c:v>523</c:v>
                </c:pt>
              </c:numCache>
            </c:numRef>
          </c:val>
          <c:extLst>
            <c:ext xmlns:c16="http://schemas.microsoft.com/office/drawing/2014/chart" uri="{C3380CC4-5D6E-409C-BE32-E72D297353CC}">
              <c16:uniqueId val="{00000001-323E-415D-BFB8-23C0B3DD71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1675</c:v>
                </c:pt>
                <c:pt idx="1">
                  <c:v>1760</c:v>
                </c:pt>
                <c:pt idx="2">
                  <c:v>1772</c:v>
                </c:pt>
              </c:numCache>
            </c:numRef>
          </c:val>
          <c:extLst>
            <c:ext xmlns:c16="http://schemas.microsoft.com/office/drawing/2014/chart" uri="{C3380CC4-5D6E-409C-BE32-E72D297353CC}">
              <c16:uniqueId val="{00000002-323E-415D-BFB8-23C0B3DD71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分子を構成する元利償還金は、償平成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年度に借入をおこなった総合防災情報システム事業にかかる地方債等の償還開始に伴い増加しており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新規発行額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増しており、今後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比率が上昇していくことが見込まれる。また、一部事務組合、公営企業に対する準元利償還金は依然として負担が大きく、特に、整備計画が継続している一部事務組合に対する負担金には今後も注意が必要である。満期一括償還地方債の借入はない。</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活用していない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一般会計に係る地方債現在高は</a:t>
          </a:r>
          <a:r>
            <a:rPr kumimoji="1" lang="en-US" altLang="ja-JP" sz="1100">
              <a:solidFill>
                <a:schemeClr val="dk1"/>
              </a:solidFill>
              <a:effectLst/>
              <a:latin typeface="+mn-lt"/>
              <a:ea typeface="+mn-ea"/>
              <a:cs typeface="+mn-cs"/>
            </a:rPr>
            <a:t>3,831</a:t>
          </a:r>
          <a:r>
            <a:rPr kumimoji="1" lang="ja-JP" altLang="ja-JP" sz="1100">
              <a:solidFill>
                <a:schemeClr val="dk1"/>
              </a:solidFill>
              <a:effectLst/>
              <a:latin typeface="+mn-lt"/>
              <a:ea typeface="+mn-ea"/>
              <a:cs typeface="+mn-cs"/>
            </a:rPr>
            <a:t>百万円であり、新規発行額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増しており、今後も将来負担額の増加が見込まれる。さらに、一部事務組合、公営企業に対する準元利償還金は依然として負担が大きく、今後もしばらくは減少しない。</a:t>
          </a:r>
          <a:endParaRPr lang="ja-JP" altLang="ja-JP" sz="1400">
            <a:effectLst/>
          </a:endParaRPr>
        </a:p>
        <a:p>
          <a:r>
            <a:rPr kumimoji="1" lang="ja-JP" altLang="ja-JP" sz="1100">
              <a:solidFill>
                <a:schemeClr val="dk1"/>
              </a:solidFill>
              <a:effectLst/>
              <a:latin typeface="+mn-lt"/>
              <a:ea typeface="+mn-ea"/>
              <a:cs typeface="+mn-cs"/>
            </a:rPr>
            <a:t>　一方で、現在の充当可能財源をみると、充当可能基金と基準財政需要額算入見込額の合計額が将来負担額を相殺し、将来負担比率は発生していない。</a:t>
          </a:r>
          <a:endParaRPr lang="ja-JP" altLang="ja-JP" sz="1400">
            <a:effectLst/>
          </a:endParaRPr>
        </a:p>
        <a:p>
          <a:r>
            <a:rPr kumimoji="1" lang="ja-JP" altLang="ja-JP" sz="1100">
              <a:solidFill>
                <a:schemeClr val="dk1"/>
              </a:solidFill>
              <a:effectLst/>
              <a:latin typeface="+mn-lt"/>
              <a:ea typeface="+mn-ea"/>
              <a:cs typeface="+mn-cs"/>
            </a:rPr>
            <a:t>　今後も将来に負担が残らない財政運営に努める。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熊本県水上村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令和元年度は、減債基金取崩を行っているため、△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地域公共交通対策基金：地域における最適な公共交通体系を構築することを目的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こども育成支援基金：安心してこどもを生み育てられる村を目指し、妊娠・出産・子育て支援を図ることを目的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いきいき人づくり基金：　明るく活力のある水上村を目指し、人材の育成を図ることを目的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地域公共交通対策基金はバスの運行補助金等の対策に財源に取崩をおこない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百万円の減。こども育成支援基金は子育て支援の補助金等で財源に取崩をおこない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百万円の減。いきいき人づくり基金は人材育成に係る補助金等で財源に取崩もおこない、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百万円の減。ふるさと応援基金はふるさと納税分を積み立てており、実績の増から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地域公共交通対策基金、こども育成支援基金、いきいき人づくり基金は今後も事業の財源として取崩を行いながらも、決算状況を踏まえながら積立を行う。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令和元年度は、取崩は行わず、利子のみ積み立てた。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本村の財源力指数は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と自主財源が少なく、交付税等の額により財政が大きく左右されることから、不測の災害等に備え、決算状況を踏まえながら積立を行う。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百万取崩を行い、基金利子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平成２８年度、平成２９年度に大きな事業を地方債を活用して実施していることから、年間償還額の増加が見込まれるため、決算状況を踏まえ積立を行う。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2,166
2,156
190.96
3,747,192
3,384,812
323,570
1,701,698
3,831,160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a:t>
          </a:r>
          <a:r>
            <a:rPr kumimoji="1" lang="ja-JP" altLang="en-US" sz="1100">
              <a:solidFill>
                <a:schemeClr val="dk1"/>
              </a:solidFill>
              <a:effectLst/>
              <a:latin typeface="+mn-lt"/>
              <a:ea typeface="+mn-ea"/>
              <a:cs typeface="+mn-cs"/>
            </a:rPr>
            <a:t>から数値に変化はなく</a:t>
          </a:r>
          <a:r>
            <a:rPr kumimoji="1" lang="ja-JP" altLang="ja-JP" sz="1100">
              <a:solidFill>
                <a:schemeClr val="dk1"/>
              </a:solidFill>
              <a:effectLst/>
              <a:latin typeface="+mn-lt"/>
              <a:ea typeface="+mn-ea"/>
              <a:cs typeface="+mn-cs"/>
            </a:rPr>
            <a:t>、依然として償却資産の経年償却による減収が続き、また長引く経済情勢の悪化に伴い地元企業に活力が生まれず、地域全体の雇用に冷え込みが見られるなかにおいて、市町村民税・法人税等の地方税を安定的に見込むことは困難であり、自主財源の伸びは当面期待できない状況である。よって、今後上昇するとは考えにく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132927</xdr:rowOff>
    </xdr:to>
    <xdr:cxnSp macro="">
      <xdr:nvCxnSpPr>
        <xdr:cNvPr id="71" name="直線コネクタ 70"/>
        <xdr:cNvCxnSpPr/>
      </xdr:nvCxnSpPr>
      <xdr:spPr>
        <a:xfrm flipV="1">
          <a:off x="3225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140970</xdr:rowOff>
    </xdr:to>
    <xdr:cxnSp macro="">
      <xdr:nvCxnSpPr>
        <xdr:cNvPr id="74" name="直線コネクタ 73"/>
        <xdr:cNvCxnSpPr/>
      </xdr:nvCxnSpPr>
      <xdr:spPr>
        <a:xfrm flipV="1">
          <a:off x="2336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ポイントの増となっており、総合防災情報システム事業の実施に伴</a:t>
          </a:r>
          <a:r>
            <a:rPr kumimoji="1" lang="ja-JP" altLang="en-US" sz="1100">
              <a:solidFill>
                <a:schemeClr val="dk1"/>
              </a:solidFill>
              <a:effectLst/>
              <a:latin typeface="+mn-lt"/>
              <a:ea typeface="+mn-ea"/>
              <a:cs typeface="+mn-cs"/>
            </a:rPr>
            <a:t>う起債償還の公債費の増が大きな要因としてあげられ、職員増に伴う人件費の増、</a:t>
          </a:r>
          <a:r>
            <a:rPr kumimoji="1" lang="ja-JP" altLang="ja-JP" sz="1100">
              <a:solidFill>
                <a:schemeClr val="dk1"/>
              </a:solidFill>
              <a:effectLst/>
              <a:latin typeface="+mn-lt"/>
              <a:ea typeface="+mn-ea"/>
              <a:cs typeface="+mn-cs"/>
            </a:rPr>
            <a:t>施設管理に伴う物件費の増</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要因である。今後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新発債を可能な限り抑え、交付税算入率の高い地方債を活用するなど適正な公債費管理を図るとともに、徹底した事務事業の見直し等により経常的経費の抑制に努めていく。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110279</xdr:rowOff>
    </xdr:from>
    <xdr:to>
      <xdr:col>23</xdr:col>
      <xdr:colOff>133350</xdr:colOff>
      <xdr:row>64</xdr:row>
      <xdr:rowOff>147955</xdr:rowOff>
    </xdr:to>
    <xdr:cxnSp macro="">
      <xdr:nvCxnSpPr>
        <xdr:cNvPr id="131" name="直線コネクタ 130"/>
        <xdr:cNvCxnSpPr/>
      </xdr:nvCxnSpPr>
      <xdr:spPr>
        <a:xfrm>
          <a:off x="4114800" y="10911629"/>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110279</xdr:rowOff>
    </xdr:to>
    <xdr:cxnSp macro="">
      <xdr:nvCxnSpPr>
        <xdr:cNvPr id="134" name="直線コネクタ 133"/>
        <xdr:cNvCxnSpPr/>
      </xdr:nvCxnSpPr>
      <xdr:spPr>
        <a:xfrm>
          <a:off x="3225800" y="108915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63</xdr:row>
      <xdr:rowOff>90170</xdr:rowOff>
    </xdr:to>
    <xdr:cxnSp macro="">
      <xdr:nvCxnSpPr>
        <xdr:cNvPr id="137" name="直線コネクタ 136"/>
        <xdr:cNvCxnSpPr/>
      </xdr:nvCxnSpPr>
      <xdr:spPr>
        <a:xfrm>
          <a:off x="2336800" y="107829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40429</xdr:rowOff>
    </xdr:from>
    <xdr:to>
      <xdr:col>11</xdr:col>
      <xdr:colOff>31750</xdr:colOff>
      <xdr:row>62</xdr:row>
      <xdr:rowOff>153035</xdr:rowOff>
    </xdr:to>
    <xdr:cxnSp macro="">
      <xdr:nvCxnSpPr>
        <xdr:cNvPr id="140" name="直線コネクタ 139"/>
        <xdr:cNvCxnSpPr/>
      </xdr:nvCxnSpPr>
      <xdr:spPr>
        <a:xfrm>
          <a:off x="1447800" y="10670329"/>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97155</xdr:rowOff>
    </xdr:from>
    <xdr:to>
      <xdr:col>23</xdr:col>
      <xdr:colOff>184150</xdr:colOff>
      <xdr:row>65</xdr:row>
      <xdr:rowOff>27305</xdr:rowOff>
    </xdr:to>
    <xdr:sp macro="" textlink="">
      <xdr:nvSpPr>
        <xdr:cNvPr id="150" name="楕円 149"/>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69232</xdr:rowOff>
    </xdr:from>
    <xdr:ext cx="762000" cy="259045"/>
    <xdr:sp macro="" textlink="">
      <xdr:nvSpPr>
        <xdr:cNvPr id="151" name="財政構造の弾力性該当値テキスト"/>
        <xdr:cNvSpPr txBox="1"/>
      </xdr:nvSpPr>
      <xdr:spPr>
        <a:xfrm>
          <a:off x="5041900" y="1104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59479</xdr:rowOff>
    </xdr:from>
    <xdr:to>
      <xdr:col>19</xdr:col>
      <xdr:colOff>184150</xdr:colOff>
      <xdr:row>63</xdr:row>
      <xdr:rowOff>161079</xdr:rowOff>
    </xdr:to>
    <xdr:sp macro="" textlink="">
      <xdr:nvSpPr>
        <xdr:cNvPr id="152" name="楕円 151"/>
        <xdr:cNvSpPr/>
      </xdr:nvSpPr>
      <xdr:spPr>
        <a:xfrm>
          <a:off x="4064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171256</xdr:rowOff>
    </xdr:from>
    <xdr:ext cx="736600" cy="259045"/>
    <xdr:sp macro="" textlink="">
      <xdr:nvSpPr>
        <xdr:cNvPr id="153" name="テキスト ボックス 152"/>
        <xdr:cNvSpPr txBox="1"/>
      </xdr:nvSpPr>
      <xdr:spPr>
        <a:xfrm>
          <a:off x="3733800" y="1062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4" name="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5" name="テキスト ボックス 154"/>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6" name="楕円 155"/>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57" name="テキスト ボックス 156"/>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161079</xdr:rowOff>
    </xdr:from>
    <xdr:to>
      <xdr:col>7</xdr:col>
      <xdr:colOff>31750</xdr:colOff>
      <xdr:row>62</xdr:row>
      <xdr:rowOff>91229</xdr:rowOff>
    </xdr:to>
    <xdr:sp macro="" textlink="">
      <xdr:nvSpPr>
        <xdr:cNvPr id="158" name="楕円 157"/>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101406</xdr:rowOff>
    </xdr:from>
    <xdr:ext cx="762000" cy="259045"/>
    <xdr:sp macro="" textlink="">
      <xdr:nvSpPr>
        <xdr:cNvPr id="159" name="テキスト ボックス 158"/>
        <xdr:cNvSpPr txBox="1"/>
      </xdr:nvSpPr>
      <xdr:spPr>
        <a:xfrm>
          <a:off x="1066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54,223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上回</a:t>
          </a:r>
          <a:r>
            <a:rPr kumimoji="1" lang="ja-JP" altLang="ja-JP" sz="1100">
              <a:solidFill>
                <a:schemeClr val="dk1"/>
              </a:solidFill>
              <a:effectLst/>
              <a:latin typeface="+mn-lt"/>
              <a:ea typeface="+mn-ea"/>
              <a:cs typeface="+mn-cs"/>
            </a:rPr>
            <a:t>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前年比でも</a:t>
          </a:r>
          <a:r>
            <a:rPr kumimoji="1" lang="en-US" altLang="ja-JP" sz="1100">
              <a:solidFill>
                <a:schemeClr val="dk1"/>
              </a:solidFill>
              <a:effectLst/>
              <a:latin typeface="+mn-lt"/>
              <a:ea typeface="+mn-ea"/>
              <a:cs typeface="+mn-cs"/>
            </a:rPr>
            <a:t>75,014</a:t>
          </a:r>
          <a:r>
            <a:rPr kumimoji="1" lang="ja-JP" altLang="en-US" sz="1100">
              <a:solidFill>
                <a:schemeClr val="dk1"/>
              </a:solidFill>
              <a:effectLst/>
              <a:latin typeface="+mn-lt"/>
              <a:ea typeface="+mn-ea"/>
              <a:cs typeface="+mn-cs"/>
            </a:rPr>
            <a:t>円の増となっている。職員数の増や地域おこし協力隊の雇用による人件費の増が要因である。</a:t>
          </a:r>
          <a:r>
            <a:rPr kumimoji="1" lang="ja-JP" altLang="ja-JP" sz="1100">
              <a:solidFill>
                <a:schemeClr val="dk1"/>
              </a:solidFill>
              <a:effectLst/>
              <a:latin typeface="+mn-lt"/>
              <a:ea typeface="+mn-ea"/>
              <a:cs typeface="+mn-cs"/>
            </a:rPr>
            <a:t>質の高い行政サービスを提供するためにも過剰な経費圧縮に注意を払いながら、可能な限り経常経費の節減にあたりたい。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152659</xdr:rowOff>
    </xdr:from>
    <xdr:to>
      <xdr:col>23</xdr:col>
      <xdr:colOff>133350</xdr:colOff>
      <xdr:row>83</xdr:row>
      <xdr:rowOff>67404</xdr:rowOff>
    </xdr:to>
    <xdr:cxnSp macro="">
      <xdr:nvCxnSpPr>
        <xdr:cNvPr id="195" name="直線コネクタ 194"/>
        <xdr:cNvCxnSpPr/>
      </xdr:nvCxnSpPr>
      <xdr:spPr>
        <a:xfrm>
          <a:off x="4114800" y="14211559"/>
          <a:ext cx="838200" cy="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140362</xdr:rowOff>
    </xdr:from>
    <xdr:to>
      <xdr:col>19</xdr:col>
      <xdr:colOff>133350</xdr:colOff>
      <xdr:row>82</xdr:row>
      <xdr:rowOff>152659</xdr:rowOff>
    </xdr:to>
    <xdr:cxnSp macro="">
      <xdr:nvCxnSpPr>
        <xdr:cNvPr id="198" name="直線コネクタ 197"/>
        <xdr:cNvCxnSpPr/>
      </xdr:nvCxnSpPr>
      <xdr:spPr>
        <a:xfrm>
          <a:off x="3225800" y="14199262"/>
          <a:ext cx="889000" cy="1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94393</xdr:rowOff>
    </xdr:from>
    <xdr:to>
      <xdr:col>15</xdr:col>
      <xdr:colOff>82550</xdr:colOff>
      <xdr:row>82</xdr:row>
      <xdr:rowOff>140362</xdr:rowOff>
    </xdr:to>
    <xdr:cxnSp macro="">
      <xdr:nvCxnSpPr>
        <xdr:cNvPr id="201" name="直線コネクタ 200"/>
        <xdr:cNvCxnSpPr/>
      </xdr:nvCxnSpPr>
      <xdr:spPr>
        <a:xfrm>
          <a:off x="2336800" y="14153293"/>
          <a:ext cx="889000" cy="4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77071</xdr:rowOff>
    </xdr:from>
    <xdr:to>
      <xdr:col>11</xdr:col>
      <xdr:colOff>31750</xdr:colOff>
      <xdr:row>82</xdr:row>
      <xdr:rowOff>94393</xdr:rowOff>
    </xdr:to>
    <xdr:cxnSp macro="">
      <xdr:nvCxnSpPr>
        <xdr:cNvPr id="204" name="直線コネクタ 203"/>
        <xdr:cNvCxnSpPr/>
      </xdr:nvCxnSpPr>
      <xdr:spPr>
        <a:xfrm>
          <a:off x="1447800" y="14135971"/>
          <a:ext cx="889000" cy="1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16604</xdr:rowOff>
    </xdr:from>
    <xdr:to>
      <xdr:col>23</xdr:col>
      <xdr:colOff>184150</xdr:colOff>
      <xdr:row>83</xdr:row>
      <xdr:rowOff>118204</xdr:rowOff>
    </xdr:to>
    <xdr:sp macro="" textlink="">
      <xdr:nvSpPr>
        <xdr:cNvPr id="214" name="楕円 213"/>
        <xdr:cNvSpPr/>
      </xdr:nvSpPr>
      <xdr:spPr>
        <a:xfrm>
          <a:off x="4902200" y="142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160131</xdr:rowOff>
    </xdr:from>
    <xdr:ext cx="762000" cy="259045"/>
    <xdr:sp macro="" textlink="">
      <xdr:nvSpPr>
        <xdr:cNvPr id="215" name="人件費・物件費等の状況該当値テキスト"/>
        <xdr:cNvSpPr txBox="1"/>
      </xdr:nvSpPr>
      <xdr:spPr>
        <a:xfrm>
          <a:off x="5041900" y="1421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101859</xdr:rowOff>
    </xdr:from>
    <xdr:to>
      <xdr:col>19</xdr:col>
      <xdr:colOff>184150</xdr:colOff>
      <xdr:row>83</xdr:row>
      <xdr:rowOff>32009</xdr:rowOff>
    </xdr:to>
    <xdr:sp macro="" textlink="">
      <xdr:nvSpPr>
        <xdr:cNvPr id="216" name="楕円 215"/>
        <xdr:cNvSpPr/>
      </xdr:nvSpPr>
      <xdr:spPr>
        <a:xfrm>
          <a:off x="4064000" y="141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42186</xdr:rowOff>
    </xdr:from>
    <xdr:ext cx="736600" cy="259045"/>
    <xdr:sp macro="" textlink="">
      <xdr:nvSpPr>
        <xdr:cNvPr id="217" name="テキスト ボックス 216"/>
        <xdr:cNvSpPr txBox="1"/>
      </xdr:nvSpPr>
      <xdr:spPr>
        <a:xfrm>
          <a:off x="3733800" y="1392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89562</xdr:rowOff>
    </xdr:from>
    <xdr:to>
      <xdr:col>15</xdr:col>
      <xdr:colOff>133350</xdr:colOff>
      <xdr:row>83</xdr:row>
      <xdr:rowOff>19712</xdr:rowOff>
    </xdr:to>
    <xdr:sp macro="" textlink="">
      <xdr:nvSpPr>
        <xdr:cNvPr id="218" name="楕円 217"/>
        <xdr:cNvSpPr/>
      </xdr:nvSpPr>
      <xdr:spPr>
        <a:xfrm>
          <a:off x="3175000" y="141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29889</xdr:rowOff>
    </xdr:from>
    <xdr:ext cx="762000" cy="259045"/>
    <xdr:sp macro="" textlink="">
      <xdr:nvSpPr>
        <xdr:cNvPr id="219" name="テキスト ボックス 218"/>
        <xdr:cNvSpPr txBox="1"/>
      </xdr:nvSpPr>
      <xdr:spPr>
        <a:xfrm>
          <a:off x="2844800" y="1391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43593</xdr:rowOff>
    </xdr:from>
    <xdr:to>
      <xdr:col>11</xdr:col>
      <xdr:colOff>82550</xdr:colOff>
      <xdr:row>82</xdr:row>
      <xdr:rowOff>145193</xdr:rowOff>
    </xdr:to>
    <xdr:sp macro="" textlink="">
      <xdr:nvSpPr>
        <xdr:cNvPr id="220" name="楕円 219"/>
        <xdr:cNvSpPr/>
      </xdr:nvSpPr>
      <xdr:spPr>
        <a:xfrm>
          <a:off x="2286000" y="141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155370</xdr:rowOff>
    </xdr:from>
    <xdr:ext cx="762000" cy="259045"/>
    <xdr:sp macro="" textlink="">
      <xdr:nvSpPr>
        <xdr:cNvPr id="221" name="テキスト ボックス 220"/>
        <xdr:cNvSpPr txBox="1"/>
      </xdr:nvSpPr>
      <xdr:spPr>
        <a:xfrm>
          <a:off x="1955800" y="138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26271</xdr:rowOff>
    </xdr:from>
    <xdr:to>
      <xdr:col>7</xdr:col>
      <xdr:colOff>31750</xdr:colOff>
      <xdr:row>82</xdr:row>
      <xdr:rowOff>127871</xdr:rowOff>
    </xdr:to>
    <xdr:sp macro="" textlink="">
      <xdr:nvSpPr>
        <xdr:cNvPr id="222" name="楕円 221"/>
        <xdr:cNvSpPr/>
      </xdr:nvSpPr>
      <xdr:spPr>
        <a:xfrm>
          <a:off x="1397000" y="1408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138048</xdr:rowOff>
    </xdr:from>
    <xdr:ext cx="762000" cy="259045"/>
    <xdr:sp macro="" textlink="">
      <xdr:nvSpPr>
        <xdr:cNvPr id="223" name="テキスト ボックス 222"/>
        <xdr:cNvSpPr txBox="1"/>
      </xdr:nvSpPr>
      <xdr:spPr>
        <a:xfrm>
          <a:off x="1066800" y="1385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だが、前</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ポイント増となっており、</a:t>
          </a:r>
          <a:r>
            <a:rPr kumimoji="1" lang="ja-JP" altLang="ja-JP" sz="1100">
              <a:solidFill>
                <a:schemeClr val="dk1"/>
              </a:solidFill>
              <a:effectLst/>
              <a:latin typeface="+mn-lt"/>
              <a:ea typeface="+mn-ea"/>
              <a:cs typeface="+mn-cs"/>
            </a:rPr>
            <a:t>特別昇給制度の運用等で上昇傾向にある。今後も人事評価制度の本格的な運用など多角的な視点からの給与水準を検討する必要がある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45296</xdr:rowOff>
    </xdr:from>
    <xdr:to>
      <xdr:col>81</xdr:col>
      <xdr:colOff>44450</xdr:colOff>
      <xdr:row>87</xdr:row>
      <xdr:rowOff>42757</xdr:rowOff>
    </xdr:to>
    <xdr:cxnSp macro="">
      <xdr:nvCxnSpPr>
        <xdr:cNvPr id="257" name="直線コネクタ 256"/>
        <xdr:cNvCxnSpPr/>
      </xdr:nvCxnSpPr>
      <xdr:spPr>
        <a:xfrm>
          <a:off x="16179800" y="14789996"/>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69427</xdr:rowOff>
    </xdr:to>
    <xdr:cxnSp macro="">
      <xdr:nvCxnSpPr>
        <xdr:cNvPr id="260" name="直線コネクタ 259"/>
        <xdr:cNvCxnSpPr/>
      </xdr:nvCxnSpPr>
      <xdr:spPr>
        <a:xfrm flipV="1">
          <a:off x="15290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45296</xdr:rowOff>
    </xdr:from>
    <xdr:to>
      <xdr:col>72</xdr:col>
      <xdr:colOff>203200</xdr:colOff>
      <xdr:row>86</xdr:row>
      <xdr:rowOff>69427</xdr:rowOff>
    </xdr:to>
    <xdr:cxnSp macro="">
      <xdr:nvCxnSpPr>
        <xdr:cNvPr id="263" name="直線コネクタ 262"/>
        <xdr:cNvCxnSpPr/>
      </xdr:nvCxnSpPr>
      <xdr:spPr>
        <a:xfrm>
          <a:off x="14401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136313</xdr:rowOff>
    </xdr:from>
    <xdr:to>
      <xdr:col>68</xdr:col>
      <xdr:colOff>152400</xdr:colOff>
      <xdr:row>86</xdr:row>
      <xdr:rowOff>45296</xdr:rowOff>
    </xdr:to>
    <xdr:cxnSp macro="">
      <xdr:nvCxnSpPr>
        <xdr:cNvPr id="266" name="直線コネクタ 265"/>
        <xdr:cNvCxnSpPr/>
      </xdr:nvCxnSpPr>
      <xdr:spPr>
        <a:xfrm>
          <a:off x="13512800" y="147095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6" name="楕円 275"/>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7" name="給与水準   （国との比較）該当値テキスト"/>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165946</xdr:rowOff>
    </xdr:from>
    <xdr:to>
      <xdr:col>77</xdr:col>
      <xdr:colOff>95250</xdr:colOff>
      <xdr:row>86</xdr:row>
      <xdr:rowOff>96096</xdr:rowOff>
    </xdr:to>
    <xdr:sp macro="" textlink="">
      <xdr:nvSpPr>
        <xdr:cNvPr id="278" name="楕円 277"/>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106273</xdr:rowOff>
    </xdr:from>
    <xdr:ext cx="736600" cy="259045"/>
    <xdr:sp macro="" textlink="">
      <xdr:nvSpPr>
        <xdr:cNvPr id="279" name="テキスト ボックス 278"/>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0" name="楕円 279"/>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130404</xdr:rowOff>
    </xdr:from>
    <xdr:ext cx="762000" cy="259045"/>
    <xdr:sp macro="" textlink="">
      <xdr:nvSpPr>
        <xdr:cNvPr id="281" name="テキスト ボックス 280"/>
        <xdr:cNvSpPr txBox="1"/>
      </xdr:nvSpPr>
      <xdr:spPr>
        <a:xfrm>
          <a:off x="14909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165946</xdr:rowOff>
    </xdr:from>
    <xdr:to>
      <xdr:col>68</xdr:col>
      <xdr:colOff>203200</xdr:colOff>
      <xdr:row>86</xdr:row>
      <xdr:rowOff>96096</xdr:rowOff>
    </xdr:to>
    <xdr:sp macro="" textlink="">
      <xdr:nvSpPr>
        <xdr:cNvPr id="282" name="楕円 281"/>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106273</xdr:rowOff>
    </xdr:from>
    <xdr:ext cx="762000" cy="259045"/>
    <xdr:sp macro="" textlink="">
      <xdr:nvSpPr>
        <xdr:cNvPr id="283" name="テキスト ボックス 282"/>
        <xdr:cNvSpPr txBox="1"/>
      </xdr:nvSpPr>
      <xdr:spPr>
        <a:xfrm>
          <a:off x="14020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85513</xdr:rowOff>
    </xdr:from>
    <xdr:to>
      <xdr:col>64</xdr:col>
      <xdr:colOff>152400</xdr:colOff>
      <xdr:row>86</xdr:row>
      <xdr:rowOff>15663</xdr:rowOff>
    </xdr:to>
    <xdr:sp macro="" textlink="">
      <xdr:nvSpPr>
        <xdr:cNvPr id="284" name="楕円 283"/>
        <xdr:cNvSpPr/>
      </xdr:nvSpPr>
      <xdr:spPr>
        <a:xfrm>
          <a:off x="13462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25840</xdr:rowOff>
    </xdr:from>
    <xdr:ext cx="762000" cy="259045"/>
    <xdr:sp macro="" textlink="">
      <xdr:nvSpPr>
        <xdr:cNvPr id="285" name="テキスト ボックス 284"/>
        <xdr:cNvSpPr txBox="1"/>
      </xdr:nvSpPr>
      <xdr:spPr>
        <a:xfrm>
          <a:off x="13131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1.19</a:t>
          </a:r>
          <a:r>
            <a:rPr kumimoji="1" lang="ja-JP" altLang="en-US" sz="1100">
              <a:solidFill>
                <a:schemeClr val="dk1"/>
              </a:solidFill>
              <a:effectLst/>
              <a:latin typeface="+mn-lt"/>
              <a:ea typeface="+mn-ea"/>
              <a:cs typeface="+mn-cs"/>
            </a:rPr>
            <a:t>人上回ってい</a:t>
          </a:r>
          <a:r>
            <a:rPr kumimoji="1" lang="ja-JP" altLang="ja-JP" sz="1100">
              <a:solidFill>
                <a:schemeClr val="dk1"/>
              </a:solidFill>
              <a:effectLst/>
              <a:latin typeface="+mn-lt"/>
              <a:ea typeface="+mn-ea"/>
              <a:cs typeface="+mn-cs"/>
            </a:rPr>
            <a:t>るが、保育士、スクールバス運転手、調理師、水道手など直営事業に係る人員も含まれている。今後も一般行政職における適正度も熟考しながら行政運営に支障が出ないよう適正管理を実施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92964</xdr:rowOff>
    </xdr:from>
    <xdr:to>
      <xdr:col>81</xdr:col>
      <xdr:colOff>44450</xdr:colOff>
      <xdr:row>60</xdr:row>
      <xdr:rowOff>113302</xdr:rowOff>
    </xdr:to>
    <xdr:cxnSp macro="">
      <xdr:nvCxnSpPr>
        <xdr:cNvPr id="322" name="直線コネクタ 321"/>
        <xdr:cNvCxnSpPr/>
      </xdr:nvCxnSpPr>
      <xdr:spPr>
        <a:xfrm>
          <a:off x="16179800" y="10379964"/>
          <a:ext cx="8382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64698</xdr:rowOff>
    </xdr:from>
    <xdr:to>
      <xdr:col>77</xdr:col>
      <xdr:colOff>44450</xdr:colOff>
      <xdr:row>60</xdr:row>
      <xdr:rowOff>92964</xdr:rowOff>
    </xdr:to>
    <xdr:cxnSp macro="">
      <xdr:nvCxnSpPr>
        <xdr:cNvPr id="325" name="直線コネクタ 324"/>
        <xdr:cNvCxnSpPr/>
      </xdr:nvCxnSpPr>
      <xdr:spPr>
        <a:xfrm>
          <a:off x="15290800" y="10351698"/>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50219</xdr:rowOff>
    </xdr:from>
    <xdr:to>
      <xdr:col>72</xdr:col>
      <xdr:colOff>203200</xdr:colOff>
      <xdr:row>60</xdr:row>
      <xdr:rowOff>64698</xdr:rowOff>
    </xdr:to>
    <xdr:cxnSp macro="">
      <xdr:nvCxnSpPr>
        <xdr:cNvPr id="328" name="直線コネクタ 327"/>
        <xdr:cNvCxnSpPr/>
      </xdr:nvCxnSpPr>
      <xdr:spPr>
        <a:xfrm>
          <a:off x="14401800" y="1033721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50219</xdr:rowOff>
    </xdr:from>
    <xdr:to>
      <xdr:col>68</xdr:col>
      <xdr:colOff>152400</xdr:colOff>
      <xdr:row>60</xdr:row>
      <xdr:rowOff>72971</xdr:rowOff>
    </xdr:to>
    <xdr:cxnSp macro="">
      <xdr:nvCxnSpPr>
        <xdr:cNvPr id="331" name="直線コネクタ 330"/>
        <xdr:cNvCxnSpPr/>
      </xdr:nvCxnSpPr>
      <xdr:spPr>
        <a:xfrm flipV="1">
          <a:off x="13512800" y="10337219"/>
          <a:ext cx="8890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62502</xdr:rowOff>
    </xdr:from>
    <xdr:to>
      <xdr:col>81</xdr:col>
      <xdr:colOff>95250</xdr:colOff>
      <xdr:row>60</xdr:row>
      <xdr:rowOff>164102</xdr:rowOff>
    </xdr:to>
    <xdr:sp macro="" textlink="">
      <xdr:nvSpPr>
        <xdr:cNvPr id="341" name="楕円 340"/>
        <xdr:cNvSpPr/>
      </xdr:nvSpPr>
      <xdr:spPr>
        <a:xfrm>
          <a:off x="16967200" y="1034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34579</xdr:rowOff>
    </xdr:from>
    <xdr:ext cx="762000" cy="259045"/>
    <xdr:sp macro="" textlink="">
      <xdr:nvSpPr>
        <xdr:cNvPr id="342" name="定員管理の状況該当値テキスト"/>
        <xdr:cNvSpPr txBox="1"/>
      </xdr:nvSpPr>
      <xdr:spPr>
        <a:xfrm>
          <a:off x="17106900" y="1032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42164</xdr:rowOff>
    </xdr:from>
    <xdr:to>
      <xdr:col>77</xdr:col>
      <xdr:colOff>95250</xdr:colOff>
      <xdr:row>60</xdr:row>
      <xdr:rowOff>143764</xdr:rowOff>
    </xdr:to>
    <xdr:sp macro="" textlink="">
      <xdr:nvSpPr>
        <xdr:cNvPr id="343" name="楕円 342"/>
        <xdr:cNvSpPr/>
      </xdr:nvSpPr>
      <xdr:spPr>
        <a:xfrm>
          <a:off x="16129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128541</xdr:rowOff>
    </xdr:from>
    <xdr:ext cx="736600" cy="259045"/>
    <xdr:sp macro="" textlink="">
      <xdr:nvSpPr>
        <xdr:cNvPr id="344" name="テキスト ボックス 343"/>
        <xdr:cNvSpPr txBox="1"/>
      </xdr:nvSpPr>
      <xdr:spPr>
        <a:xfrm>
          <a:off x="15798800" y="10415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13898</xdr:rowOff>
    </xdr:from>
    <xdr:to>
      <xdr:col>73</xdr:col>
      <xdr:colOff>44450</xdr:colOff>
      <xdr:row>60</xdr:row>
      <xdr:rowOff>115498</xdr:rowOff>
    </xdr:to>
    <xdr:sp macro="" textlink="">
      <xdr:nvSpPr>
        <xdr:cNvPr id="345" name="楕円 344"/>
        <xdr:cNvSpPr/>
      </xdr:nvSpPr>
      <xdr:spPr>
        <a:xfrm>
          <a:off x="15240000" y="103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100275</xdr:rowOff>
    </xdr:from>
    <xdr:ext cx="762000" cy="259045"/>
    <xdr:sp macro="" textlink="">
      <xdr:nvSpPr>
        <xdr:cNvPr id="346" name="テキスト ボックス 345"/>
        <xdr:cNvSpPr txBox="1"/>
      </xdr:nvSpPr>
      <xdr:spPr>
        <a:xfrm>
          <a:off x="14909800" y="1038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170869</xdr:rowOff>
    </xdr:from>
    <xdr:to>
      <xdr:col>68</xdr:col>
      <xdr:colOff>203200</xdr:colOff>
      <xdr:row>60</xdr:row>
      <xdr:rowOff>101019</xdr:rowOff>
    </xdr:to>
    <xdr:sp macro="" textlink="">
      <xdr:nvSpPr>
        <xdr:cNvPr id="347" name="楕円 346"/>
        <xdr:cNvSpPr/>
      </xdr:nvSpPr>
      <xdr:spPr>
        <a:xfrm>
          <a:off x="14351000" y="1028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111196</xdr:rowOff>
    </xdr:from>
    <xdr:ext cx="762000" cy="259045"/>
    <xdr:sp macro="" textlink="">
      <xdr:nvSpPr>
        <xdr:cNvPr id="348" name="テキスト ボックス 347"/>
        <xdr:cNvSpPr txBox="1"/>
      </xdr:nvSpPr>
      <xdr:spPr>
        <a:xfrm>
          <a:off x="14020800" y="1005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22171</xdr:rowOff>
    </xdr:from>
    <xdr:to>
      <xdr:col>64</xdr:col>
      <xdr:colOff>152400</xdr:colOff>
      <xdr:row>60</xdr:row>
      <xdr:rowOff>123771</xdr:rowOff>
    </xdr:to>
    <xdr:sp macro="" textlink="">
      <xdr:nvSpPr>
        <xdr:cNvPr id="349" name="楕円 348"/>
        <xdr:cNvSpPr/>
      </xdr:nvSpPr>
      <xdr:spPr>
        <a:xfrm>
          <a:off x="13462000" y="103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108548</xdr:rowOff>
    </xdr:from>
    <xdr:ext cx="762000" cy="259045"/>
    <xdr:sp macro="" textlink="">
      <xdr:nvSpPr>
        <xdr:cNvPr id="350" name="テキスト ボックス 349"/>
        <xdr:cNvSpPr txBox="1"/>
      </xdr:nvSpPr>
      <xdr:spPr>
        <a:xfrm>
          <a:off x="13131800" y="103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前年比 </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ポイント増</a:t>
          </a:r>
          <a:r>
            <a:rPr kumimoji="1" lang="ja-JP" altLang="ja-JP" sz="1100">
              <a:solidFill>
                <a:schemeClr val="dk1"/>
              </a:solidFill>
              <a:effectLst/>
              <a:latin typeface="+mn-lt"/>
              <a:ea typeface="+mn-ea"/>
              <a:cs typeface="+mn-cs"/>
            </a:rPr>
            <a:t>となった。主な要因は、平成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年度に借入をおこなった総合防災情報システム事業にかかる地方債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の償還開始に伴い、</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年度と比較し、元利償還金が</a:t>
          </a:r>
          <a:r>
            <a:rPr kumimoji="1" lang="en-US" altLang="ja-JP" sz="1100">
              <a:solidFill>
                <a:schemeClr val="dk1"/>
              </a:solidFill>
              <a:effectLst/>
              <a:latin typeface="+mn-lt"/>
              <a:ea typeface="+mn-ea"/>
              <a:cs typeface="+mn-cs"/>
            </a:rPr>
            <a:t>69,523</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したことによるものである。今後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比率が上昇していくことが見込まれる。さらに、分母を構成する地方交付税の動向によっては上昇する可能性もある。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引き続き、できる限り地方債の新規発行を抑制するなどして、公債費の削減に努める。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100330</xdr:rowOff>
    </xdr:to>
    <xdr:cxnSp macro="">
      <xdr:nvCxnSpPr>
        <xdr:cNvPr id="381" name="直線コネクタ 380"/>
        <xdr:cNvCxnSpPr/>
      </xdr:nvCxnSpPr>
      <xdr:spPr>
        <a:xfrm>
          <a:off x="16179800" y="705256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42418</xdr:rowOff>
    </xdr:to>
    <xdr:cxnSp macro="">
      <xdr:nvCxnSpPr>
        <xdr:cNvPr id="384" name="直線コネクタ 383"/>
        <xdr:cNvCxnSpPr/>
      </xdr:nvCxnSpPr>
      <xdr:spPr>
        <a:xfrm flipV="1">
          <a:off x="15290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90678</xdr:rowOff>
    </xdr:to>
    <xdr:cxnSp macro="">
      <xdr:nvCxnSpPr>
        <xdr:cNvPr id="387" name="直線コネクタ 386"/>
        <xdr:cNvCxnSpPr/>
      </xdr:nvCxnSpPr>
      <xdr:spPr>
        <a:xfrm flipV="1">
          <a:off x="14401800" y="70718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119634</xdr:rowOff>
    </xdr:to>
    <xdr:cxnSp macro="">
      <xdr:nvCxnSpPr>
        <xdr:cNvPr id="390" name="直線コネクタ 389"/>
        <xdr:cNvCxnSpPr/>
      </xdr:nvCxnSpPr>
      <xdr:spPr>
        <a:xfrm flipV="1">
          <a:off x="13512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2" name="楕円 401"/>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3" name="テキスト ボックス 402"/>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4" name="楕円 403"/>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5" name="テキスト ボックス 404"/>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6" name="楕円 405"/>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7" name="テキスト ボックス 406"/>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68834</xdr:rowOff>
    </xdr:from>
    <xdr:to>
      <xdr:col>64</xdr:col>
      <xdr:colOff>152400</xdr:colOff>
      <xdr:row>41</xdr:row>
      <xdr:rowOff>170434</xdr:rowOff>
    </xdr:to>
    <xdr:sp macro="" textlink="">
      <xdr:nvSpPr>
        <xdr:cNvPr id="408" name="楕円 407"/>
        <xdr:cNvSpPr/>
      </xdr:nvSpPr>
      <xdr:spPr>
        <a:xfrm>
          <a:off x="13462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155211</xdr:rowOff>
    </xdr:from>
    <xdr:ext cx="762000" cy="259045"/>
    <xdr:sp macro="" textlink="">
      <xdr:nvSpPr>
        <xdr:cNvPr id="409" name="テキスト ボックス 408"/>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年度以降、将来負担額を充当可能財源が超過しており、将来負担比率は発生していない。しかしながら、</a:t>
          </a:r>
          <a:r>
            <a:rPr kumimoji="1" lang="ja-JP" altLang="en-US" sz="1100" b="0" i="0" baseline="0">
              <a:solidFill>
                <a:schemeClr val="dk1"/>
              </a:solidFill>
              <a:effectLst/>
              <a:latin typeface="+mn-lt"/>
              <a:ea typeface="+mn-ea"/>
              <a:cs typeface="+mn-cs"/>
            </a:rPr>
            <a:t>地方債の</a:t>
          </a:r>
          <a:r>
            <a:rPr kumimoji="1" lang="ja-JP" altLang="ja-JP" sz="1100" b="0" i="0" baseline="0">
              <a:solidFill>
                <a:schemeClr val="dk1"/>
              </a:solidFill>
              <a:effectLst/>
              <a:latin typeface="+mn-lt"/>
              <a:ea typeface="+mn-ea"/>
              <a:cs typeface="+mn-cs"/>
            </a:rPr>
            <a:t>新規発行</a:t>
          </a:r>
          <a:r>
            <a:rPr kumimoji="1" lang="ja-JP" altLang="en-US" sz="1100" b="0" i="0" baseline="0">
              <a:solidFill>
                <a:schemeClr val="dk1"/>
              </a:solidFill>
              <a:effectLst/>
              <a:latin typeface="+mn-lt"/>
              <a:ea typeface="+mn-ea"/>
              <a:cs typeface="+mn-cs"/>
            </a:rPr>
            <a:t>をおこなっており</a:t>
          </a:r>
          <a:r>
            <a:rPr kumimoji="1" lang="ja-JP" altLang="ja-JP" sz="1100" b="0" i="0" baseline="0">
              <a:solidFill>
                <a:schemeClr val="dk1"/>
              </a:solidFill>
              <a:effectLst/>
              <a:latin typeface="+mn-lt"/>
              <a:ea typeface="+mn-ea"/>
              <a:cs typeface="+mn-cs"/>
            </a:rPr>
            <a:t>、将来負担額が増加していることから、引き続き、できる限り地方債の新規発行を抑制するなどして、現状の比率を維持するよう努める。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2,166
2,156
190.96
3,747,192
3,384,812
323,570
1,701,698
3,831,160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る。しかし、保育士、スクールバス運転手、調理師、水道技師など直営事業に係る人件費も含まれているため、一般行政職が占める人件費については決して高くはない。今後は民間委託など行政サービスの提供方法の差異も十分検討しながら人件費の適正水準を維持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88138</xdr:rowOff>
    </xdr:to>
    <xdr:cxnSp macro="">
      <xdr:nvCxnSpPr>
        <xdr:cNvPr id="64" name="直線コネクタ 63"/>
        <xdr:cNvCxnSpPr/>
      </xdr:nvCxnSpPr>
      <xdr:spPr>
        <a:xfrm>
          <a:off x="3987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69850</xdr:rowOff>
    </xdr:to>
    <xdr:cxnSp macro="">
      <xdr:nvCxnSpPr>
        <xdr:cNvPr id="67" name="直線コネクタ 66"/>
        <xdr:cNvCxnSpPr/>
      </xdr:nvCxnSpPr>
      <xdr:spPr>
        <a:xfrm>
          <a:off x="3098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42418</xdr:rowOff>
    </xdr:to>
    <xdr:cxnSp macro="">
      <xdr:nvCxnSpPr>
        <xdr:cNvPr id="70" name="直線コネクタ 69"/>
        <xdr:cNvCxnSpPr/>
      </xdr:nvCxnSpPr>
      <xdr:spPr>
        <a:xfrm>
          <a:off x="2209800" y="63357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36</xdr:row>
      <xdr:rowOff>163576</xdr:rowOff>
    </xdr:to>
    <xdr:cxnSp macro="">
      <xdr:nvCxnSpPr>
        <xdr:cNvPr id="73" name="直線コネクタ 72"/>
        <xdr:cNvCxnSpPr/>
      </xdr:nvCxnSpPr>
      <xdr:spPr>
        <a:xfrm>
          <a:off x="1320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ポイントとなっている。これは平成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年度にかけて実施した集中改革プランによる行政改革、物件費等経常経費の節減による成果である。</a:t>
          </a:r>
          <a:r>
            <a:rPr kumimoji="1" lang="ja-JP" altLang="en-US" sz="1100">
              <a:solidFill>
                <a:schemeClr val="dk1"/>
              </a:solidFill>
              <a:effectLst/>
              <a:latin typeface="+mn-lt"/>
              <a:ea typeface="+mn-ea"/>
              <a:cs typeface="+mn-cs"/>
            </a:rPr>
            <a:t>しかし、増加傾向にあるため、</a:t>
          </a:r>
          <a:r>
            <a:rPr kumimoji="1" lang="ja-JP" altLang="ja-JP" sz="1100">
              <a:solidFill>
                <a:schemeClr val="dk1"/>
              </a:solidFill>
              <a:effectLst/>
              <a:latin typeface="+mn-lt"/>
              <a:ea typeface="+mn-ea"/>
              <a:cs typeface="+mn-cs"/>
            </a:rPr>
            <a:t>今後も物件費が過大にならないよう注意を払いながら適正な物件費予算の配分に努める。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62230</xdr:rowOff>
    </xdr:to>
    <xdr:cxnSp macro="">
      <xdr:nvCxnSpPr>
        <xdr:cNvPr id="125" name="直線コネクタ 124"/>
        <xdr:cNvCxnSpPr/>
      </xdr:nvCxnSpPr>
      <xdr:spPr>
        <a:xfrm>
          <a:off x="15671800" y="2893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31750</xdr:rowOff>
    </xdr:to>
    <xdr:cxnSp macro="">
      <xdr:nvCxnSpPr>
        <xdr:cNvPr id="128" name="直線コネクタ 127"/>
        <xdr:cNvCxnSpPr/>
      </xdr:nvCxnSpPr>
      <xdr:spPr>
        <a:xfrm flipV="1">
          <a:off x="14782800" y="2893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17</xdr:row>
      <xdr:rowOff>31750</xdr:rowOff>
    </xdr:to>
    <xdr:cxnSp macro="">
      <xdr:nvCxnSpPr>
        <xdr:cNvPr id="131" name="直線コネクタ 130"/>
        <xdr:cNvCxnSpPr/>
      </xdr:nvCxnSpPr>
      <xdr:spPr>
        <a:xfrm>
          <a:off x="13893800" y="2885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142240</xdr:rowOff>
    </xdr:to>
    <xdr:cxnSp macro="">
      <xdr:nvCxnSpPr>
        <xdr:cNvPr id="134" name="直線コネクタ 133"/>
        <xdr:cNvCxnSpPr/>
      </xdr:nvCxnSpPr>
      <xdr:spPr>
        <a:xfrm>
          <a:off x="13004800" y="2778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27957</xdr:rowOff>
    </xdr:from>
    <xdr:ext cx="762000" cy="259045"/>
    <xdr:sp macro="" textlink="">
      <xdr:nvSpPr>
        <xdr:cNvPr id="145" name="物件費該当値テキスト"/>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6" name="楕円 145"/>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7" name="テキスト ボックス 14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8" name="楕円 147"/>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49" name="テキスト ボックス 148"/>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0" name="楕円 149"/>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1" name="テキスト ボックス 150"/>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2" name="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3" name="テキスト ボックス 152"/>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少子高齢化の進行により各種社会保障関係経費については増大することが見込まれることから、個々の事業について住民のニーズや必要性を吟味しながら扶助費の抑制に努めていく。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107950</xdr:rowOff>
    </xdr:to>
    <xdr:cxnSp macro="">
      <xdr:nvCxnSpPr>
        <xdr:cNvPr id="185" name="直線コネクタ 184"/>
        <xdr:cNvCxnSpPr/>
      </xdr:nvCxnSpPr>
      <xdr:spPr>
        <a:xfrm flipV="1">
          <a:off x="3987800" y="9436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133350</xdr:rowOff>
    </xdr:to>
    <xdr:cxnSp macro="">
      <xdr:nvCxnSpPr>
        <xdr:cNvPr id="188" name="直線コネクタ 187"/>
        <xdr:cNvCxnSpPr/>
      </xdr:nvCxnSpPr>
      <xdr:spPr>
        <a:xfrm flipV="1">
          <a:off x="3098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133350</xdr:rowOff>
    </xdr:to>
    <xdr:cxnSp macro="">
      <xdr:nvCxnSpPr>
        <xdr:cNvPr id="191" name="直線コネクタ 190"/>
        <xdr:cNvCxnSpPr/>
      </xdr:nvCxnSpPr>
      <xdr:spPr>
        <a:xfrm>
          <a:off x="2209800" y="948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82550</xdr:rowOff>
    </xdr:to>
    <xdr:cxnSp macro="">
      <xdr:nvCxnSpPr>
        <xdr:cNvPr id="194" name="直線コネクタ 193"/>
        <xdr:cNvCxnSpPr/>
      </xdr:nvCxnSpPr>
      <xdr:spPr>
        <a:xfrm flipV="1">
          <a:off x="1320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4" name="楕円 203"/>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5" name="扶助費該当値テキスト"/>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6" name="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7" name="テキスト ボックス 206"/>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08" name="楕円 207"/>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9" name="テキスト ボックス 20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0" name="楕円 209"/>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1" name="テキスト ボックス 210"/>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2" name="楕円 211"/>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3" name="テキスト ボックス 212"/>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ポイント上回っている。その他の主な構成は繰出金であるが、本村の特別会計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会計においては赤字補てん財源繰出もない。今後も特別会計においては独立採算での運営を十分念頭に置いた事業運営に努める。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xdr:rowOff>
    </xdr:from>
    <xdr:to>
      <xdr:col>82</xdr:col>
      <xdr:colOff>107950</xdr:colOff>
      <xdr:row>56</xdr:row>
      <xdr:rowOff>5080</xdr:rowOff>
    </xdr:to>
    <xdr:cxnSp macro="">
      <xdr:nvCxnSpPr>
        <xdr:cNvPr id="245" name="直線コネクタ 244"/>
        <xdr:cNvCxnSpPr/>
      </xdr:nvCxnSpPr>
      <xdr:spPr>
        <a:xfrm>
          <a:off x="15671800" y="9602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1270</xdr:rowOff>
    </xdr:to>
    <xdr:cxnSp macro="">
      <xdr:nvCxnSpPr>
        <xdr:cNvPr id="248" name="直線コネクタ 247"/>
        <xdr:cNvCxnSpPr/>
      </xdr:nvCxnSpPr>
      <xdr:spPr>
        <a:xfrm>
          <a:off x="14782800" y="9594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119380</xdr:rowOff>
    </xdr:from>
    <xdr:to>
      <xdr:col>73</xdr:col>
      <xdr:colOff>180975</xdr:colOff>
      <xdr:row>55</xdr:row>
      <xdr:rowOff>165100</xdr:rowOff>
    </xdr:to>
    <xdr:cxnSp macro="">
      <xdr:nvCxnSpPr>
        <xdr:cNvPr id="251" name="直線コネクタ 250"/>
        <xdr:cNvCxnSpPr/>
      </xdr:nvCxnSpPr>
      <xdr:spPr>
        <a:xfrm>
          <a:off x="13893800" y="9549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119380</xdr:rowOff>
    </xdr:from>
    <xdr:to>
      <xdr:col>69</xdr:col>
      <xdr:colOff>92075</xdr:colOff>
      <xdr:row>55</xdr:row>
      <xdr:rowOff>127000</xdr:rowOff>
    </xdr:to>
    <xdr:cxnSp macro="">
      <xdr:nvCxnSpPr>
        <xdr:cNvPr id="254" name="直線コネクタ 253"/>
        <xdr:cNvCxnSpPr/>
      </xdr:nvCxnSpPr>
      <xdr:spPr>
        <a:xfrm flipV="1">
          <a:off x="13004800" y="95491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4" name="楕円 263"/>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97807</xdr:rowOff>
    </xdr:from>
    <xdr:ext cx="762000" cy="259045"/>
    <xdr:sp macro="" textlink="">
      <xdr:nvSpPr>
        <xdr:cNvPr id="265" name="その他該当値テキスト"/>
        <xdr:cNvSpPr txBox="1"/>
      </xdr:nvSpPr>
      <xdr:spPr>
        <a:xfrm>
          <a:off x="16598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121920</xdr:rowOff>
    </xdr:from>
    <xdr:to>
      <xdr:col>78</xdr:col>
      <xdr:colOff>120650</xdr:colOff>
      <xdr:row>56</xdr:row>
      <xdr:rowOff>52070</xdr:rowOff>
    </xdr:to>
    <xdr:sp macro="" textlink="">
      <xdr:nvSpPr>
        <xdr:cNvPr id="266" name="楕円 265"/>
        <xdr:cNvSpPr/>
      </xdr:nvSpPr>
      <xdr:spPr>
        <a:xfrm>
          <a:off x="156210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36847</xdr:rowOff>
    </xdr:from>
    <xdr:ext cx="736600" cy="259045"/>
    <xdr:sp macro="" textlink="">
      <xdr:nvSpPr>
        <xdr:cNvPr id="267" name="テキスト ボックス 266"/>
        <xdr:cNvSpPr txBox="1"/>
      </xdr:nvSpPr>
      <xdr:spPr>
        <a:xfrm>
          <a:off x="15290800" y="9638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68" name="楕円 267"/>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29227</xdr:rowOff>
    </xdr:from>
    <xdr:ext cx="762000" cy="259045"/>
    <xdr:sp macro="" textlink="">
      <xdr:nvSpPr>
        <xdr:cNvPr id="269" name="テキスト ボックス 268"/>
        <xdr:cNvSpPr txBox="1"/>
      </xdr:nvSpPr>
      <xdr:spPr>
        <a:xfrm>
          <a:off x="14401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68580</xdr:rowOff>
    </xdr:from>
    <xdr:to>
      <xdr:col>69</xdr:col>
      <xdr:colOff>142875</xdr:colOff>
      <xdr:row>55</xdr:row>
      <xdr:rowOff>170180</xdr:rowOff>
    </xdr:to>
    <xdr:sp macro="" textlink="">
      <xdr:nvSpPr>
        <xdr:cNvPr id="270" name="楕円 269"/>
        <xdr:cNvSpPr/>
      </xdr:nvSpPr>
      <xdr:spPr>
        <a:xfrm>
          <a:off x="13843000" y="94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154957</xdr:rowOff>
    </xdr:from>
    <xdr:ext cx="762000" cy="259045"/>
    <xdr:sp macro="" textlink="">
      <xdr:nvSpPr>
        <xdr:cNvPr id="271" name="テキスト ボックス 270"/>
        <xdr:cNvSpPr txBox="1"/>
      </xdr:nvSpPr>
      <xdr:spPr>
        <a:xfrm>
          <a:off x="13512800" y="9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72" name="楕円 271"/>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162577</xdr:rowOff>
    </xdr:from>
    <xdr:ext cx="762000" cy="259045"/>
    <xdr:sp macro="" textlink="">
      <xdr:nvSpPr>
        <xdr:cNvPr id="273" name="テキスト ボックス 272"/>
        <xdr:cNvSpPr txBox="1"/>
      </xdr:nvSpPr>
      <xdr:spPr>
        <a:xfrm>
          <a:off x="12623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となっている。しかし、増加傾向にあるため、今後も行政評価委員会等第三者機関の意見も聴取しながら、補助金交付事業として適切であるか、十分な効果があるかを適正に判断し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72136</xdr:rowOff>
    </xdr:to>
    <xdr:cxnSp macro="">
      <xdr:nvCxnSpPr>
        <xdr:cNvPr id="303" name="直線コネクタ 302"/>
        <xdr:cNvCxnSpPr/>
      </xdr:nvCxnSpPr>
      <xdr:spPr>
        <a:xfrm>
          <a:off x="15671800" y="62169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44704</xdr:rowOff>
    </xdr:to>
    <xdr:cxnSp macro="">
      <xdr:nvCxnSpPr>
        <xdr:cNvPr id="306" name="直線コネクタ 305"/>
        <xdr:cNvCxnSpPr/>
      </xdr:nvCxnSpPr>
      <xdr:spPr>
        <a:xfrm>
          <a:off x="14782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40132</xdr:rowOff>
    </xdr:to>
    <xdr:cxnSp macro="">
      <xdr:nvCxnSpPr>
        <xdr:cNvPr id="309" name="直線コネクタ 308"/>
        <xdr:cNvCxnSpPr/>
      </xdr:nvCxnSpPr>
      <xdr:spPr>
        <a:xfrm flipV="1">
          <a:off x="13893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40132</xdr:rowOff>
    </xdr:to>
    <xdr:cxnSp macro="">
      <xdr:nvCxnSpPr>
        <xdr:cNvPr id="312" name="直線コネクタ 311"/>
        <xdr:cNvCxnSpPr/>
      </xdr:nvCxnSpPr>
      <xdr:spPr>
        <a:xfrm>
          <a:off x="13004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2" name="楕円 321"/>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3"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165354</xdr:rowOff>
    </xdr:from>
    <xdr:to>
      <xdr:col>78</xdr:col>
      <xdr:colOff>120650</xdr:colOff>
      <xdr:row>36</xdr:row>
      <xdr:rowOff>95504</xdr:rowOff>
    </xdr:to>
    <xdr:sp macro="" textlink="">
      <xdr:nvSpPr>
        <xdr:cNvPr id="324" name="楕円 323"/>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105681</xdr:rowOff>
    </xdr:from>
    <xdr:ext cx="736600" cy="259045"/>
    <xdr:sp macro="" textlink="">
      <xdr:nvSpPr>
        <xdr:cNvPr id="325" name="テキスト ボックス 324"/>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6" name="楕円 325"/>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7" name="テキスト ボックス 32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28" name="楕円 32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9" name="テキスト ボックス 32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0" name="楕円 329"/>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1" name="テキスト ボックス 330"/>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上回ってい</a:t>
          </a:r>
          <a:r>
            <a:rPr kumimoji="1" lang="ja-JP" altLang="ja-JP" sz="1100">
              <a:solidFill>
                <a:schemeClr val="dk1"/>
              </a:solidFill>
              <a:effectLst/>
              <a:latin typeface="+mn-lt"/>
              <a:ea typeface="+mn-ea"/>
              <a:cs typeface="+mn-cs"/>
            </a:rPr>
            <a:t>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年度に借入をおこなった総合防災情報システム事業にかかる地方債等の償還開始に伴い、前年度と比較し、元利償還金が</a:t>
          </a:r>
          <a:r>
            <a:rPr kumimoji="1" lang="en-US" altLang="ja-JP" sz="1100">
              <a:solidFill>
                <a:schemeClr val="dk1"/>
              </a:solidFill>
              <a:effectLst/>
              <a:latin typeface="+mn-lt"/>
              <a:ea typeface="+mn-ea"/>
              <a:cs typeface="+mn-cs"/>
            </a:rPr>
            <a:t>69,523</a:t>
          </a:r>
          <a:r>
            <a:rPr kumimoji="1" lang="ja-JP" altLang="ja-JP" sz="1100">
              <a:solidFill>
                <a:schemeClr val="dk1"/>
              </a:solidFill>
              <a:effectLst/>
              <a:latin typeface="+mn-lt"/>
              <a:ea typeface="+mn-ea"/>
              <a:cs typeface="+mn-cs"/>
            </a:rPr>
            <a:t>千円増加したことによるものである。今後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比率が上昇していくことが見込まれる。適債事業に留意しながら公債費負担が急激に増加しないよう計画的な社会資本整備を心がける必要がある。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77</xdr:row>
      <xdr:rowOff>66039</xdr:rowOff>
    </xdr:to>
    <xdr:cxnSp macro="">
      <xdr:nvCxnSpPr>
        <xdr:cNvPr id="363" name="直線コネクタ 362"/>
        <xdr:cNvCxnSpPr/>
      </xdr:nvCxnSpPr>
      <xdr:spPr>
        <a:xfrm>
          <a:off x="3987800" y="13122911"/>
          <a:ext cx="8382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85089</xdr:rowOff>
    </xdr:from>
    <xdr:to>
      <xdr:col>19</xdr:col>
      <xdr:colOff>187325</xdr:colOff>
      <xdr:row>76</xdr:row>
      <xdr:rowOff>92711</xdr:rowOff>
    </xdr:to>
    <xdr:cxnSp macro="">
      <xdr:nvCxnSpPr>
        <xdr:cNvPr id="366" name="直線コネクタ 365"/>
        <xdr:cNvCxnSpPr/>
      </xdr:nvCxnSpPr>
      <xdr:spPr>
        <a:xfrm>
          <a:off x="3098800" y="131152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85089</xdr:rowOff>
    </xdr:from>
    <xdr:to>
      <xdr:col>15</xdr:col>
      <xdr:colOff>98425</xdr:colOff>
      <xdr:row>76</xdr:row>
      <xdr:rowOff>111761</xdr:rowOff>
    </xdr:to>
    <xdr:cxnSp macro="">
      <xdr:nvCxnSpPr>
        <xdr:cNvPr id="369" name="直線コネクタ 368"/>
        <xdr:cNvCxnSpPr/>
      </xdr:nvCxnSpPr>
      <xdr:spPr>
        <a:xfrm flipV="1">
          <a:off x="2209800" y="13115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127000</xdr:rowOff>
    </xdr:to>
    <xdr:cxnSp macro="">
      <xdr:nvCxnSpPr>
        <xdr:cNvPr id="372" name="直線コネクタ 371"/>
        <xdr:cNvCxnSpPr/>
      </xdr:nvCxnSpPr>
      <xdr:spPr>
        <a:xfrm flipV="1">
          <a:off x="1320800" y="13141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15239</xdr:rowOff>
    </xdr:from>
    <xdr:to>
      <xdr:col>24</xdr:col>
      <xdr:colOff>76200</xdr:colOff>
      <xdr:row>77</xdr:row>
      <xdr:rowOff>116839</xdr:rowOff>
    </xdr:to>
    <xdr:sp macro="" textlink="">
      <xdr:nvSpPr>
        <xdr:cNvPr id="382" name="楕円 381"/>
        <xdr:cNvSpPr/>
      </xdr:nvSpPr>
      <xdr:spPr>
        <a:xfrm>
          <a:off x="4775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158766</xdr:rowOff>
    </xdr:from>
    <xdr:ext cx="762000" cy="259045"/>
    <xdr:sp macro="" textlink="">
      <xdr:nvSpPr>
        <xdr:cNvPr id="383" name="公債費該当値テキスト"/>
        <xdr:cNvSpPr txBox="1"/>
      </xdr:nvSpPr>
      <xdr:spPr>
        <a:xfrm>
          <a:off x="4914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4" name="楕円 383"/>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5" name="テキスト ボックス 384"/>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34289</xdr:rowOff>
    </xdr:from>
    <xdr:to>
      <xdr:col>15</xdr:col>
      <xdr:colOff>149225</xdr:colOff>
      <xdr:row>76</xdr:row>
      <xdr:rowOff>135889</xdr:rowOff>
    </xdr:to>
    <xdr:sp macro="" textlink="">
      <xdr:nvSpPr>
        <xdr:cNvPr id="386" name="楕円 385"/>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146067</xdr:rowOff>
    </xdr:from>
    <xdr:ext cx="762000" cy="259045"/>
    <xdr:sp macro="" textlink="">
      <xdr:nvSpPr>
        <xdr:cNvPr id="387" name="テキスト ボックス 386"/>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88" name="楕円 387"/>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89" name="テキスト ボックス 388"/>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0" name="楕円 389"/>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1" name="テキスト ボックス 390"/>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上回っており</a:t>
          </a:r>
          <a:r>
            <a:rPr kumimoji="1" lang="ja-JP" altLang="ja-JP" sz="1100">
              <a:solidFill>
                <a:schemeClr val="dk1"/>
              </a:solidFill>
              <a:effectLst/>
              <a:latin typeface="+mn-lt"/>
              <a:ea typeface="+mn-ea"/>
              <a:cs typeface="+mn-cs"/>
            </a:rPr>
            <a:t>、前年比で</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ポイント増となっている。人件費、補助費等の増が増加要因である。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18414</xdr:rowOff>
    </xdr:to>
    <xdr:cxnSp macro="">
      <xdr:nvCxnSpPr>
        <xdr:cNvPr id="428" name="直線コネクタ 427"/>
        <xdr:cNvCxnSpPr/>
      </xdr:nvCxnSpPr>
      <xdr:spPr>
        <a:xfrm>
          <a:off x="15671800" y="131800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141288</xdr:rowOff>
    </xdr:from>
    <xdr:to>
      <xdr:col>78</xdr:col>
      <xdr:colOff>69850</xdr:colOff>
      <xdr:row>76</xdr:row>
      <xdr:rowOff>149861</xdr:rowOff>
    </xdr:to>
    <xdr:cxnSp macro="">
      <xdr:nvCxnSpPr>
        <xdr:cNvPr id="431" name="直線コネクタ 430"/>
        <xdr:cNvCxnSpPr/>
      </xdr:nvCxnSpPr>
      <xdr:spPr>
        <a:xfrm>
          <a:off x="14782800" y="13171488"/>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44132</xdr:rowOff>
    </xdr:from>
    <xdr:to>
      <xdr:col>73</xdr:col>
      <xdr:colOff>180975</xdr:colOff>
      <xdr:row>76</xdr:row>
      <xdr:rowOff>141288</xdr:rowOff>
    </xdr:to>
    <xdr:cxnSp macro="">
      <xdr:nvCxnSpPr>
        <xdr:cNvPr id="434" name="直線コネクタ 433"/>
        <xdr:cNvCxnSpPr/>
      </xdr:nvCxnSpPr>
      <xdr:spPr>
        <a:xfrm>
          <a:off x="13893800" y="13074332"/>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124143</xdr:rowOff>
    </xdr:from>
    <xdr:to>
      <xdr:col>69</xdr:col>
      <xdr:colOff>92075</xdr:colOff>
      <xdr:row>76</xdr:row>
      <xdr:rowOff>44132</xdr:rowOff>
    </xdr:to>
    <xdr:cxnSp macro="">
      <xdr:nvCxnSpPr>
        <xdr:cNvPr id="437" name="直線コネクタ 436"/>
        <xdr:cNvCxnSpPr/>
      </xdr:nvCxnSpPr>
      <xdr:spPr>
        <a:xfrm>
          <a:off x="13004800" y="1298289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139064</xdr:rowOff>
    </xdr:from>
    <xdr:to>
      <xdr:col>82</xdr:col>
      <xdr:colOff>158750</xdr:colOff>
      <xdr:row>77</xdr:row>
      <xdr:rowOff>69214</xdr:rowOff>
    </xdr:to>
    <xdr:sp macro="" textlink="">
      <xdr:nvSpPr>
        <xdr:cNvPr id="447" name="楕円 446"/>
        <xdr:cNvSpPr/>
      </xdr:nvSpPr>
      <xdr:spPr>
        <a:xfrm>
          <a:off x="16459200" y="131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111141</xdr:rowOff>
    </xdr:from>
    <xdr:ext cx="762000" cy="259045"/>
    <xdr:sp macro="" textlink="">
      <xdr:nvSpPr>
        <xdr:cNvPr id="448" name="公債費以外該当値テキスト"/>
        <xdr:cNvSpPr txBox="1"/>
      </xdr:nvSpPr>
      <xdr:spPr>
        <a:xfrm>
          <a:off x="165989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9" name="楕円 448"/>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50" name="テキスト ボックス 449"/>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90488</xdr:rowOff>
    </xdr:from>
    <xdr:to>
      <xdr:col>74</xdr:col>
      <xdr:colOff>31750</xdr:colOff>
      <xdr:row>77</xdr:row>
      <xdr:rowOff>20638</xdr:rowOff>
    </xdr:to>
    <xdr:sp macro="" textlink="">
      <xdr:nvSpPr>
        <xdr:cNvPr id="451" name="楕円 450"/>
        <xdr:cNvSpPr/>
      </xdr:nvSpPr>
      <xdr:spPr>
        <a:xfrm>
          <a:off x="14732000" y="131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5415</xdr:rowOff>
    </xdr:from>
    <xdr:ext cx="762000" cy="259045"/>
    <xdr:sp macro="" textlink="">
      <xdr:nvSpPr>
        <xdr:cNvPr id="452" name="テキスト ボックス 451"/>
        <xdr:cNvSpPr txBox="1"/>
      </xdr:nvSpPr>
      <xdr:spPr>
        <a:xfrm>
          <a:off x="14401800" y="132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164782</xdr:rowOff>
    </xdr:from>
    <xdr:to>
      <xdr:col>69</xdr:col>
      <xdr:colOff>142875</xdr:colOff>
      <xdr:row>76</xdr:row>
      <xdr:rowOff>94932</xdr:rowOff>
    </xdr:to>
    <xdr:sp macro="" textlink="">
      <xdr:nvSpPr>
        <xdr:cNvPr id="453" name="楕円 452"/>
        <xdr:cNvSpPr/>
      </xdr:nvSpPr>
      <xdr:spPr>
        <a:xfrm>
          <a:off x="13843000" y="1302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105109</xdr:rowOff>
    </xdr:from>
    <xdr:ext cx="762000" cy="259045"/>
    <xdr:sp macro="" textlink="">
      <xdr:nvSpPr>
        <xdr:cNvPr id="454" name="テキスト ボックス 453"/>
        <xdr:cNvSpPr txBox="1"/>
      </xdr:nvSpPr>
      <xdr:spPr>
        <a:xfrm>
          <a:off x="13512800" y="127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73343</xdr:rowOff>
    </xdr:from>
    <xdr:to>
      <xdr:col>65</xdr:col>
      <xdr:colOff>53975</xdr:colOff>
      <xdr:row>76</xdr:row>
      <xdr:rowOff>3493</xdr:rowOff>
    </xdr:to>
    <xdr:sp macro="" textlink="">
      <xdr:nvSpPr>
        <xdr:cNvPr id="455" name="楕円 454"/>
        <xdr:cNvSpPr/>
      </xdr:nvSpPr>
      <xdr:spPr>
        <a:xfrm>
          <a:off x="12954000" y="129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13670</xdr:rowOff>
    </xdr:from>
    <xdr:ext cx="762000" cy="259045"/>
    <xdr:sp macro="" textlink="">
      <xdr:nvSpPr>
        <xdr:cNvPr id="456" name="テキスト ボックス 455"/>
        <xdr:cNvSpPr txBox="1"/>
      </xdr:nvSpPr>
      <xdr:spPr>
        <a:xfrm>
          <a:off x="12623800" y="127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108146</xdr:rowOff>
    </xdr:from>
    <xdr:to>
      <xdr:col>29</xdr:col>
      <xdr:colOff>127000</xdr:colOff>
      <xdr:row>17</xdr:row>
      <xdr:rowOff>154920</xdr:rowOff>
    </xdr:to>
    <xdr:cxnSp macro="">
      <xdr:nvCxnSpPr>
        <xdr:cNvPr id="49" name="直線コネクタ 48"/>
        <xdr:cNvCxnSpPr/>
      </xdr:nvCxnSpPr>
      <xdr:spPr bwMode="auto">
        <a:xfrm flipV="1">
          <a:off x="5003800" y="3070421"/>
          <a:ext cx="647700" cy="4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92923</xdr:rowOff>
    </xdr:from>
    <xdr:ext cx="762000" cy="259045"/>
    <xdr:sp macro="" textlink="">
      <xdr:nvSpPr>
        <xdr:cNvPr id="50" name="人口1人当たり決算額の推移平均値テキスト130"/>
        <xdr:cNvSpPr txBox="1"/>
      </xdr:nvSpPr>
      <xdr:spPr>
        <a:xfrm>
          <a:off x="5740400" y="3055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154920</xdr:rowOff>
    </xdr:from>
    <xdr:to>
      <xdr:col>26</xdr:col>
      <xdr:colOff>50800</xdr:colOff>
      <xdr:row>17</xdr:row>
      <xdr:rowOff>157720</xdr:rowOff>
    </xdr:to>
    <xdr:cxnSp macro="">
      <xdr:nvCxnSpPr>
        <xdr:cNvPr id="52" name="直線コネクタ 51"/>
        <xdr:cNvCxnSpPr/>
      </xdr:nvCxnSpPr>
      <xdr:spPr bwMode="auto">
        <a:xfrm flipV="1">
          <a:off x="4305300" y="3117195"/>
          <a:ext cx="698500" cy="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157720</xdr:rowOff>
    </xdr:from>
    <xdr:to>
      <xdr:col>22</xdr:col>
      <xdr:colOff>114300</xdr:colOff>
      <xdr:row>18</xdr:row>
      <xdr:rowOff>12683</xdr:rowOff>
    </xdr:to>
    <xdr:cxnSp macro="">
      <xdr:nvCxnSpPr>
        <xdr:cNvPr id="55" name="直線コネクタ 54"/>
        <xdr:cNvCxnSpPr/>
      </xdr:nvCxnSpPr>
      <xdr:spPr bwMode="auto">
        <a:xfrm flipV="1">
          <a:off x="3606800" y="3119995"/>
          <a:ext cx="698500" cy="26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11828</xdr:rowOff>
    </xdr:from>
    <xdr:to>
      <xdr:col>18</xdr:col>
      <xdr:colOff>177800</xdr:colOff>
      <xdr:row>18</xdr:row>
      <xdr:rowOff>12683</xdr:rowOff>
    </xdr:to>
    <xdr:cxnSp macro="">
      <xdr:nvCxnSpPr>
        <xdr:cNvPr id="58" name="直線コネクタ 57"/>
        <xdr:cNvCxnSpPr/>
      </xdr:nvCxnSpPr>
      <xdr:spPr bwMode="auto">
        <a:xfrm>
          <a:off x="2908300" y="3145553"/>
          <a:ext cx="698500" cy="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57346</xdr:rowOff>
    </xdr:from>
    <xdr:to>
      <xdr:col>29</xdr:col>
      <xdr:colOff>177800</xdr:colOff>
      <xdr:row>17</xdr:row>
      <xdr:rowOff>158946</xdr:rowOff>
    </xdr:to>
    <xdr:sp macro="" textlink="">
      <xdr:nvSpPr>
        <xdr:cNvPr id="68" name="楕円 67"/>
        <xdr:cNvSpPr/>
      </xdr:nvSpPr>
      <xdr:spPr bwMode="auto">
        <a:xfrm>
          <a:off x="5600700" y="301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73873</xdr:rowOff>
    </xdr:from>
    <xdr:ext cx="762000" cy="259045"/>
    <xdr:sp macro="" textlink="">
      <xdr:nvSpPr>
        <xdr:cNvPr id="69" name="人口1人当たり決算額の推移該当値テキスト130"/>
        <xdr:cNvSpPr txBox="1"/>
      </xdr:nvSpPr>
      <xdr:spPr>
        <a:xfrm>
          <a:off x="5740400" y="286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104120</xdr:rowOff>
    </xdr:from>
    <xdr:to>
      <xdr:col>26</xdr:col>
      <xdr:colOff>101600</xdr:colOff>
      <xdr:row>18</xdr:row>
      <xdr:rowOff>34270</xdr:rowOff>
    </xdr:to>
    <xdr:sp macro="" textlink="">
      <xdr:nvSpPr>
        <xdr:cNvPr id="70" name="楕円 69"/>
        <xdr:cNvSpPr/>
      </xdr:nvSpPr>
      <xdr:spPr bwMode="auto">
        <a:xfrm>
          <a:off x="4953000" y="306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19047</xdr:rowOff>
    </xdr:from>
    <xdr:ext cx="736600" cy="259045"/>
    <xdr:sp macro="" textlink="">
      <xdr:nvSpPr>
        <xdr:cNvPr id="71" name="テキスト ボックス 70"/>
        <xdr:cNvSpPr txBox="1"/>
      </xdr:nvSpPr>
      <xdr:spPr>
        <a:xfrm>
          <a:off x="4622800" y="315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106920</xdr:rowOff>
    </xdr:from>
    <xdr:to>
      <xdr:col>22</xdr:col>
      <xdr:colOff>165100</xdr:colOff>
      <xdr:row>18</xdr:row>
      <xdr:rowOff>37070</xdr:rowOff>
    </xdr:to>
    <xdr:sp macro="" textlink="">
      <xdr:nvSpPr>
        <xdr:cNvPr id="72" name="楕円 71"/>
        <xdr:cNvSpPr/>
      </xdr:nvSpPr>
      <xdr:spPr bwMode="auto">
        <a:xfrm>
          <a:off x="4254500" y="30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21847</xdr:rowOff>
    </xdr:from>
    <xdr:ext cx="762000" cy="259045"/>
    <xdr:sp macro="" textlink="">
      <xdr:nvSpPr>
        <xdr:cNvPr id="73" name="テキスト ボックス 72"/>
        <xdr:cNvSpPr txBox="1"/>
      </xdr:nvSpPr>
      <xdr:spPr>
        <a:xfrm>
          <a:off x="3924300" y="31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133333</xdr:rowOff>
    </xdr:from>
    <xdr:to>
      <xdr:col>19</xdr:col>
      <xdr:colOff>38100</xdr:colOff>
      <xdr:row>18</xdr:row>
      <xdr:rowOff>63483</xdr:rowOff>
    </xdr:to>
    <xdr:sp macro="" textlink="">
      <xdr:nvSpPr>
        <xdr:cNvPr id="74" name="楕円 73"/>
        <xdr:cNvSpPr/>
      </xdr:nvSpPr>
      <xdr:spPr bwMode="auto">
        <a:xfrm>
          <a:off x="3556000" y="3095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48260</xdr:rowOff>
    </xdr:from>
    <xdr:ext cx="762000" cy="259045"/>
    <xdr:sp macro="" textlink="">
      <xdr:nvSpPr>
        <xdr:cNvPr id="75" name="テキスト ボックス 74"/>
        <xdr:cNvSpPr txBox="1"/>
      </xdr:nvSpPr>
      <xdr:spPr>
        <a:xfrm>
          <a:off x="3225800" y="31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132478</xdr:rowOff>
    </xdr:from>
    <xdr:to>
      <xdr:col>15</xdr:col>
      <xdr:colOff>101600</xdr:colOff>
      <xdr:row>18</xdr:row>
      <xdr:rowOff>62628</xdr:rowOff>
    </xdr:to>
    <xdr:sp macro="" textlink="">
      <xdr:nvSpPr>
        <xdr:cNvPr id="76" name="楕円 75"/>
        <xdr:cNvSpPr/>
      </xdr:nvSpPr>
      <xdr:spPr bwMode="auto">
        <a:xfrm>
          <a:off x="2857500" y="309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47405</xdr:rowOff>
    </xdr:from>
    <xdr:ext cx="762000" cy="259045"/>
    <xdr:sp macro="" textlink="">
      <xdr:nvSpPr>
        <xdr:cNvPr id="77" name="テキスト ボックス 76"/>
        <xdr:cNvSpPr txBox="1"/>
      </xdr:nvSpPr>
      <xdr:spPr>
        <a:xfrm>
          <a:off x="2527300" y="318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310673</xdr:rowOff>
    </xdr:from>
    <xdr:to>
      <xdr:col>29</xdr:col>
      <xdr:colOff>127000</xdr:colOff>
      <xdr:row>35</xdr:row>
      <xdr:rowOff>263863</xdr:rowOff>
    </xdr:to>
    <xdr:cxnSp macro="">
      <xdr:nvCxnSpPr>
        <xdr:cNvPr id="110" name="直線コネクタ 109"/>
        <xdr:cNvCxnSpPr/>
      </xdr:nvCxnSpPr>
      <xdr:spPr bwMode="auto">
        <a:xfrm flipV="1">
          <a:off x="5003800" y="6578123"/>
          <a:ext cx="647700" cy="29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258735</xdr:rowOff>
    </xdr:from>
    <xdr:to>
      <xdr:col>26</xdr:col>
      <xdr:colOff>50800</xdr:colOff>
      <xdr:row>35</xdr:row>
      <xdr:rowOff>263863</xdr:rowOff>
    </xdr:to>
    <xdr:cxnSp macro="">
      <xdr:nvCxnSpPr>
        <xdr:cNvPr id="113" name="直線コネクタ 112"/>
        <xdr:cNvCxnSpPr/>
      </xdr:nvCxnSpPr>
      <xdr:spPr bwMode="auto">
        <a:xfrm>
          <a:off x="4305300" y="6869085"/>
          <a:ext cx="698500" cy="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209502</xdr:rowOff>
    </xdr:from>
    <xdr:to>
      <xdr:col>22</xdr:col>
      <xdr:colOff>114300</xdr:colOff>
      <xdr:row>35</xdr:row>
      <xdr:rowOff>258735</xdr:rowOff>
    </xdr:to>
    <xdr:cxnSp macro="">
      <xdr:nvCxnSpPr>
        <xdr:cNvPr id="116" name="直線コネクタ 115"/>
        <xdr:cNvCxnSpPr/>
      </xdr:nvCxnSpPr>
      <xdr:spPr bwMode="auto">
        <a:xfrm>
          <a:off x="3606800" y="6819852"/>
          <a:ext cx="698500" cy="4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181918</xdr:rowOff>
    </xdr:from>
    <xdr:to>
      <xdr:col>18</xdr:col>
      <xdr:colOff>177800</xdr:colOff>
      <xdr:row>35</xdr:row>
      <xdr:rowOff>209502</xdr:rowOff>
    </xdr:to>
    <xdr:cxnSp macro="">
      <xdr:nvCxnSpPr>
        <xdr:cNvPr id="119" name="直線コネクタ 118"/>
        <xdr:cNvCxnSpPr/>
      </xdr:nvCxnSpPr>
      <xdr:spPr bwMode="auto">
        <a:xfrm>
          <a:off x="2908300" y="6792268"/>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259873</xdr:rowOff>
    </xdr:from>
    <xdr:to>
      <xdr:col>29</xdr:col>
      <xdr:colOff>177800</xdr:colOff>
      <xdr:row>35</xdr:row>
      <xdr:rowOff>18573</xdr:rowOff>
    </xdr:to>
    <xdr:sp macro="" textlink="">
      <xdr:nvSpPr>
        <xdr:cNvPr id="129" name="楕円 128"/>
        <xdr:cNvSpPr/>
      </xdr:nvSpPr>
      <xdr:spPr bwMode="auto">
        <a:xfrm>
          <a:off x="5600700" y="6527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104950</xdr:rowOff>
    </xdr:from>
    <xdr:ext cx="762000" cy="259045"/>
    <xdr:sp macro="" textlink="">
      <xdr:nvSpPr>
        <xdr:cNvPr id="130" name="人口1人当たり決算額の推移該当値テキスト445"/>
        <xdr:cNvSpPr txBox="1"/>
      </xdr:nvSpPr>
      <xdr:spPr>
        <a:xfrm>
          <a:off x="5740400" y="637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213063</xdr:rowOff>
    </xdr:from>
    <xdr:to>
      <xdr:col>26</xdr:col>
      <xdr:colOff>101600</xdr:colOff>
      <xdr:row>35</xdr:row>
      <xdr:rowOff>314663</xdr:rowOff>
    </xdr:to>
    <xdr:sp macro="" textlink="">
      <xdr:nvSpPr>
        <xdr:cNvPr id="131" name="楕円 130"/>
        <xdr:cNvSpPr/>
      </xdr:nvSpPr>
      <xdr:spPr bwMode="auto">
        <a:xfrm>
          <a:off x="4953000" y="682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299440</xdr:rowOff>
    </xdr:from>
    <xdr:ext cx="736600" cy="259045"/>
    <xdr:sp macro="" textlink="">
      <xdr:nvSpPr>
        <xdr:cNvPr id="132" name="テキスト ボックス 131"/>
        <xdr:cNvSpPr txBox="1"/>
      </xdr:nvSpPr>
      <xdr:spPr>
        <a:xfrm>
          <a:off x="4622800" y="690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207935</xdr:rowOff>
    </xdr:from>
    <xdr:to>
      <xdr:col>22</xdr:col>
      <xdr:colOff>165100</xdr:colOff>
      <xdr:row>35</xdr:row>
      <xdr:rowOff>309535</xdr:rowOff>
    </xdr:to>
    <xdr:sp macro="" textlink="">
      <xdr:nvSpPr>
        <xdr:cNvPr id="133" name="楕円 132"/>
        <xdr:cNvSpPr/>
      </xdr:nvSpPr>
      <xdr:spPr bwMode="auto">
        <a:xfrm>
          <a:off x="4254500" y="681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294312</xdr:rowOff>
    </xdr:from>
    <xdr:ext cx="762000" cy="259045"/>
    <xdr:sp macro="" textlink="">
      <xdr:nvSpPr>
        <xdr:cNvPr id="134" name="テキスト ボックス 133"/>
        <xdr:cNvSpPr txBox="1"/>
      </xdr:nvSpPr>
      <xdr:spPr>
        <a:xfrm>
          <a:off x="3924300" y="69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158702</xdr:rowOff>
    </xdr:from>
    <xdr:to>
      <xdr:col>19</xdr:col>
      <xdr:colOff>38100</xdr:colOff>
      <xdr:row>35</xdr:row>
      <xdr:rowOff>260302</xdr:rowOff>
    </xdr:to>
    <xdr:sp macro="" textlink="">
      <xdr:nvSpPr>
        <xdr:cNvPr id="135" name="楕円 134"/>
        <xdr:cNvSpPr/>
      </xdr:nvSpPr>
      <xdr:spPr bwMode="auto">
        <a:xfrm>
          <a:off x="3556000" y="676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270479</xdr:rowOff>
    </xdr:from>
    <xdr:ext cx="762000" cy="259045"/>
    <xdr:sp macro="" textlink="">
      <xdr:nvSpPr>
        <xdr:cNvPr id="136" name="テキスト ボックス 135"/>
        <xdr:cNvSpPr txBox="1"/>
      </xdr:nvSpPr>
      <xdr:spPr>
        <a:xfrm>
          <a:off x="3225800" y="653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131118</xdr:rowOff>
    </xdr:from>
    <xdr:to>
      <xdr:col>15</xdr:col>
      <xdr:colOff>101600</xdr:colOff>
      <xdr:row>35</xdr:row>
      <xdr:rowOff>232718</xdr:rowOff>
    </xdr:to>
    <xdr:sp macro="" textlink="">
      <xdr:nvSpPr>
        <xdr:cNvPr id="137" name="楕円 136"/>
        <xdr:cNvSpPr/>
      </xdr:nvSpPr>
      <xdr:spPr bwMode="auto">
        <a:xfrm>
          <a:off x="2857500" y="6741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242895</xdr:rowOff>
    </xdr:from>
    <xdr:ext cx="762000" cy="259045"/>
    <xdr:sp macro="" textlink="">
      <xdr:nvSpPr>
        <xdr:cNvPr id="138" name="テキスト ボックス 137"/>
        <xdr:cNvSpPr txBox="1"/>
      </xdr:nvSpPr>
      <xdr:spPr>
        <a:xfrm>
          <a:off x="2527300" y="651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2,166
2,156
190.96
3,747,192
3,384,812
323,570
1,701,698
3,831,160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132429</xdr:rowOff>
    </xdr:from>
    <xdr:to>
      <xdr:col>24</xdr:col>
      <xdr:colOff>63500</xdr:colOff>
      <xdr:row>36</xdr:row>
      <xdr:rowOff>167631</xdr:rowOff>
    </xdr:to>
    <xdr:cxnSp macro="">
      <xdr:nvCxnSpPr>
        <xdr:cNvPr id="60" name="直線コネクタ 59"/>
        <xdr:cNvCxnSpPr/>
      </xdr:nvCxnSpPr>
      <xdr:spPr>
        <a:xfrm flipV="1">
          <a:off x="3797300" y="6304629"/>
          <a:ext cx="838200" cy="3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167631</xdr:rowOff>
    </xdr:from>
    <xdr:to>
      <xdr:col>19</xdr:col>
      <xdr:colOff>177800</xdr:colOff>
      <xdr:row>36</xdr:row>
      <xdr:rowOff>168837</xdr:rowOff>
    </xdr:to>
    <xdr:cxnSp macro="">
      <xdr:nvCxnSpPr>
        <xdr:cNvPr id="63" name="直線コネクタ 62"/>
        <xdr:cNvCxnSpPr/>
      </xdr:nvCxnSpPr>
      <xdr:spPr>
        <a:xfrm flipV="1">
          <a:off x="2908300" y="633983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168837</xdr:rowOff>
    </xdr:from>
    <xdr:to>
      <xdr:col>15</xdr:col>
      <xdr:colOff>50800</xdr:colOff>
      <xdr:row>37</xdr:row>
      <xdr:rowOff>19929</xdr:rowOff>
    </xdr:to>
    <xdr:cxnSp macro="">
      <xdr:nvCxnSpPr>
        <xdr:cNvPr id="66" name="直線コネクタ 65"/>
        <xdr:cNvCxnSpPr/>
      </xdr:nvCxnSpPr>
      <xdr:spPr>
        <a:xfrm flipV="1">
          <a:off x="2019300" y="6341037"/>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19929</xdr:rowOff>
    </xdr:from>
    <xdr:to>
      <xdr:col>10</xdr:col>
      <xdr:colOff>114300</xdr:colOff>
      <xdr:row>37</xdr:row>
      <xdr:rowOff>23596</xdr:rowOff>
    </xdr:to>
    <xdr:cxnSp macro="">
      <xdr:nvCxnSpPr>
        <xdr:cNvPr id="69" name="直線コネクタ 68"/>
        <xdr:cNvCxnSpPr/>
      </xdr:nvCxnSpPr>
      <xdr:spPr>
        <a:xfrm flipV="1">
          <a:off x="1130300" y="6363579"/>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81629</xdr:rowOff>
    </xdr:from>
    <xdr:to>
      <xdr:col>24</xdr:col>
      <xdr:colOff>114300</xdr:colOff>
      <xdr:row>37</xdr:row>
      <xdr:rowOff>11779</xdr:rowOff>
    </xdr:to>
    <xdr:sp macro="" textlink="">
      <xdr:nvSpPr>
        <xdr:cNvPr id="79" name="楕円 78"/>
        <xdr:cNvSpPr/>
      </xdr:nvSpPr>
      <xdr:spPr>
        <a:xfrm>
          <a:off x="4584700" y="62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104506</xdr:rowOff>
    </xdr:from>
    <xdr:ext cx="599010" cy="259045"/>
    <xdr:sp macro="" textlink="">
      <xdr:nvSpPr>
        <xdr:cNvPr id="80" name="人件費該当値テキスト"/>
        <xdr:cNvSpPr txBox="1"/>
      </xdr:nvSpPr>
      <xdr:spPr>
        <a:xfrm>
          <a:off x="4686300" y="610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116831</xdr:rowOff>
    </xdr:from>
    <xdr:to>
      <xdr:col>20</xdr:col>
      <xdr:colOff>38100</xdr:colOff>
      <xdr:row>37</xdr:row>
      <xdr:rowOff>46981</xdr:rowOff>
    </xdr:to>
    <xdr:sp macro="" textlink="">
      <xdr:nvSpPr>
        <xdr:cNvPr id="81" name="楕円 80"/>
        <xdr:cNvSpPr/>
      </xdr:nvSpPr>
      <xdr:spPr>
        <a:xfrm>
          <a:off x="3746500" y="6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63508</xdr:rowOff>
    </xdr:from>
    <xdr:ext cx="599010" cy="259045"/>
    <xdr:sp macro="" textlink="">
      <xdr:nvSpPr>
        <xdr:cNvPr id="82" name="テキスト ボックス 81"/>
        <xdr:cNvSpPr txBox="1"/>
      </xdr:nvSpPr>
      <xdr:spPr>
        <a:xfrm>
          <a:off x="3497795" y="606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118037</xdr:rowOff>
    </xdr:from>
    <xdr:to>
      <xdr:col>15</xdr:col>
      <xdr:colOff>101600</xdr:colOff>
      <xdr:row>37</xdr:row>
      <xdr:rowOff>48187</xdr:rowOff>
    </xdr:to>
    <xdr:sp macro="" textlink="">
      <xdr:nvSpPr>
        <xdr:cNvPr id="83" name="楕円 82"/>
        <xdr:cNvSpPr/>
      </xdr:nvSpPr>
      <xdr:spPr>
        <a:xfrm>
          <a:off x="2857500" y="62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64714</xdr:rowOff>
    </xdr:from>
    <xdr:ext cx="599010" cy="259045"/>
    <xdr:sp macro="" textlink="">
      <xdr:nvSpPr>
        <xdr:cNvPr id="84" name="テキスト ボックス 83"/>
        <xdr:cNvSpPr txBox="1"/>
      </xdr:nvSpPr>
      <xdr:spPr>
        <a:xfrm>
          <a:off x="2608795" y="606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140579</xdr:rowOff>
    </xdr:from>
    <xdr:to>
      <xdr:col>10</xdr:col>
      <xdr:colOff>165100</xdr:colOff>
      <xdr:row>37</xdr:row>
      <xdr:rowOff>70729</xdr:rowOff>
    </xdr:to>
    <xdr:sp macro="" textlink="">
      <xdr:nvSpPr>
        <xdr:cNvPr id="85" name="楕円 84"/>
        <xdr:cNvSpPr/>
      </xdr:nvSpPr>
      <xdr:spPr>
        <a:xfrm>
          <a:off x="1968500" y="631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87256</xdr:rowOff>
    </xdr:from>
    <xdr:ext cx="599010" cy="259045"/>
    <xdr:sp macro="" textlink="">
      <xdr:nvSpPr>
        <xdr:cNvPr id="86" name="テキスト ボックス 85"/>
        <xdr:cNvSpPr txBox="1"/>
      </xdr:nvSpPr>
      <xdr:spPr>
        <a:xfrm>
          <a:off x="1719795" y="608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144246</xdr:rowOff>
    </xdr:from>
    <xdr:to>
      <xdr:col>6</xdr:col>
      <xdr:colOff>38100</xdr:colOff>
      <xdr:row>37</xdr:row>
      <xdr:rowOff>74396</xdr:rowOff>
    </xdr:to>
    <xdr:sp macro="" textlink="">
      <xdr:nvSpPr>
        <xdr:cNvPr id="87" name="楕円 86"/>
        <xdr:cNvSpPr/>
      </xdr:nvSpPr>
      <xdr:spPr>
        <a:xfrm>
          <a:off x="1079500" y="63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90923</xdr:rowOff>
    </xdr:from>
    <xdr:ext cx="599010" cy="259045"/>
    <xdr:sp macro="" textlink="">
      <xdr:nvSpPr>
        <xdr:cNvPr id="88" name="テキスト ボックス 87"/>
        <xdr:cNvSpPr txBox="1"/>
      </xdr:nvSpPr>
      <xdr:spPr>
        <a:xfrm>
          <a:off x="830795" y="609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31786</xdr:rowOff>
    </xdr:from>
    <xdr:to>
      <xdr:col>24</xdr:col>
      <xdr:colOff>63500</xdr:colOff>
      <xdr:row>57</xdr:row>
      <xdr:rowOff>123838</xdr:rowOff>
    </xdr:to>
    <xdr:cxnSp macro="">
      <xdr:nvCxnSpPr>
        <xdr:cNvPr id="119" name="直線コネクタ 118"/>
        <xdr:cNvCxnSpPr/>
      </xdr:nvCxnSpPr>
      <xdr:spPr>
        <a:xfrm flipV="1">
          <a:off x="3797300" y="9804436"/>
          <a:ext cx="838200" cy="9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123838</xdr:rowOff>
    </xdr:from>
    <xdr:to>
      <xdr:col>19</xdr:col>
      <xdr:colOff>177800</xdr:colOff>
      <xdr:row>57</xdr:row>
      <xdr:rowOff>134277</xdr:rowOff>
    </xdr:to>
    <xdr:cxnSp macro="">
      <xdr:nvCxnSpPr>
        <xdr:cNvPr id="122" name="直線コネクタ 121"/>
        <xdr:cNvCxnSpPr/>
      </xdr:nvCxnSpPr>
      <xdr:spPr>
        <a:xfrm flipV="1">
          <a:off x="2908300" y="9896488"/>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134277</xdr:rowOff>
    </xdr:from>
    <xdr:to>
      <xdr:col>15</xdr:col>
      <xdr:colOff>50800</xdr:colOff>
      <xdr:row>58</xdr:row>
      <xdr:rowOff>6064</xdr:rowOff>
    </xdr:to>
    <xdr:cxnSp macro="">
      <xdr:nvCxnSpPr>
        <xdr:cNvPr id="125" name="直線コネクタ 124"/>
        <xdr:cNvCxnSpPr/>
      </xdr:nvCxnSpPr>
      <xdr:spPr>
        <a:xfrm flipV="1">
          <a:off x="2019300" y="9906927"/>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6064</xdr:rowOff>
    </xdr:from>
    <xdr:to>
      <xdr:col>10</xdr:col>
      <xdr:colOff>114300</xdr:colOff>
      <xdr:row>58</xdr:row>
      <xdr:rowOff>28791</xdr:rowOff>
    </xdr:to>
    <xdr:cxnSp macro="">
      <xdr:nvCxnSpPr>
        <xdr:cNvPr id="128" name="直線コネクタ 127"/>
        <xdr:cNvCxnSpPr/>
      </xdr:nvCxnSpPr>
      <xdr:spPr>
        <a:xfrm flipV="1">
          <a:off x="1130300" y="9950164"/>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152436</xdr:rowOff>
    </xdr:from>
    <xdr:to>
      <xdr:col>24</xdr:col>
      <xdr:colOff>114300</xdr:colOff>
      <xdr:row>57</xdr:row>
      <xdr:rowOff>82586</xdr:rowOff>
    </xdr:to>
    <xdr:sp macro="" textlink="">
      <xdr:nvSpPr>
        <xdr:cNvPr id="138" name="楕円 137"/>
        <xdr:cNvSpPr/>
      </xdr:nvSpPr>
      <xdr:spPr>
        <a:xfrm>
          <a:off x="4584700" y="97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3863</xdr:rowOff>
    </xdr:from>
    <xdr:ext cx="599010" cy="259045"/>
    <xdr:sp macro="" textlink="">
      <xdr:nvSpPr>
        <xdr:cNvPr id="139" name="物件費該当値テキスト"/>
        <xdr:cNvSpPr txBox="1"/>
      </xdr:nvSpPr>
      <xdr:spPr>
        <a:xfrm>
          <a:off x="4686300" y="960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73038</xdr:rowOff>
    </xdr:from>
    <xdr:to>
      <xdr:col>20</xdr:col>
      <xdr:colOff>38100</xdr:colOff>
      <xdr:row>58</xdr:row>
      <xdr:rowOff>3188</xdr:rowOff>
    </xdr:to>
    <xdr:sp macro="" textlink="">
      <xdr:nvSpPr>
        <xdr:cNvPr id="140" name="楕円 139"/>
        <xdr:cNvSpPr/>
      </xdr:nvSpPr>
      <xdr:spPr>
        <a:xfrm>
          <a:off x="3746500" y="98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165765</xdr:rowOff>
    </xdr:from>
    <xdr:ext cx="599010" cy="259045"/>
    <xdr:sp macro="" textlink="">
      <xdr:nvSpPr>
        <xdr:cNvPr id="141" name="テキスト ボックス 140"/>
        <xdr:cNvSpPr txBox="1"/>
      </xdr:nvSpPr>
      <xdr:spPr>
        <a:xfrm>
          <a:off x="3497795" y="993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83477</xdr:rowOff>
    </xdr:from>
    <xdr:to>
      <xdr:col>15</xdr:col>
      <xdr:colOff>101600</xdr:colOff>
      <xdr:row>58</xdr:row>
      <xdr:rowOff>13627</xdr:rowOff>
    </xdr:to>
    <xdr:sp macro="" textlink="">
      <xdr:nvSpPr>
        <xdr:cNvPr id="142" name="楕円 141"/>
        <xdr:cNvSpPr/>
      </xdr:nvSpPr>
      <xdr:spPr>
        <a:xfrm>
          <a:off x="2857500" y="98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4754</xdr:rowOff>
    </xdr:from>
    <xdr:ext cx="599010" cy="259045"/>
    <xdr:sp macro="" textlink="">
      <xdr:nvSpPr>
        <xdr:cNvPr id="143" name="テキスト ボックス 142"/>
        <xdr:cNvSpPr txBox="1"/>
      </xdr:nvSpPr>
      <xdr:spPr>
        <a:xfrm>
          <a:off x="2608795" y="994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126714</xdr:rowOff>
    </xdr:from>
    <xdr:to>
      <xdr:col>10</xdr:col>
      <xdr:colOff>165100</xdr:colOff>
      <xdr:row>58</xdr:row>
      <xdr:rowOff>56864</xdr:rowOff>
    </xdr:to>
    <xdr:sp macro="" textlink="">
      <xdr:nvSpPr>
        <xdr:cNvPr id="144" name="楕円 143"/>
        <xdr:cNvSpPr/>
      </xdr:nvSpPr>
      <xdr:spPr>
        <a:xfrm>
          <a:off x="1968500" y="98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47991</xdr:rowOff>
    </xdr:from>
    <xdr:ext cx="599010" cy="259045"/>
    <xdr:sp macro="" textlink="">
      <xdr:nvSpPr>
        <xdr:cNvPr id="145" name="テキスト ボックス 144"/>
        <xdr:cNvSpPr txBox="1"/>
      </xdr:nvSpPr>
      <xdr:spPr>
        <a:xfrm>
          <a:off x="1719795" y="999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149441</xdr:rowOff>
    </xdr:from>
    <xdr:to>
      <xdr:col>6</xdr:col>
      <xdr:colOff>38100</xdr:colOff>
      <xdr:row>58</xdr:row>
      <xdr:rowOff>79591</xdr:rowOff>
    </xdr:to>
    <xdr:sp macro="" textlink="">
      <xdr:nvSpPr>
        <xdr:cNvPr id="146" name="楕円 145"/>
        <xdr:cNvSpPr/>
      </xdr:nvSpPr>
      <xdr:spPr>
        <a:xfrm>
          <a:off x="1079500" y="99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70718</xdr:rowOff>
    </xdr:from>
    <xdr:ext cx="599010" cy="259045"/>
    <xdr:sp macro="" textlink="">
      <xdr:nvSpPr>
        <xdr:cNvPr id="147" name="テキスト ボックス 146"/>
        <xdr:cNvSpPr txBox="1"/>
      </xdr:nvSpPr>
      <xdr:spPr>
        <a:xfrm>
          <a:off x="830795" y="1001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54913</xdr:rowOff>
    </xdr:from>
    <xdr:to>
      <xdr:col>24</xdr:col>
      <xdr:colOff>63500</xdr:colOff>
      <xdr:row>78</xdr:row>
      <xdr:rowOff>70997</xdr:rowOff>
    </xdr:to>
    <xdr:cxnSp macro="">
      <xdr:nvCxnSpPr>
        <xdr:cNvPr id="174" name="直線コネクタ 173"/>
        <xdr:cNvCxnSpPr/>
      </xdr:nvCxnSpPr>
      <xdr:spPr>
        <a:xfrm>
          <a:off x="3797300" y="13428013"/>
          <a:ext cx="838200" cy="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54913</xdr:rowOff>
    </xdr:from>
    <xdr:to>
      <xdr:col>19</xdr:col>
      <xdr:colOff>177800</xdr:colOff>
      <xdr:row>78</xdr:row>
      <xdr:rowOff>65501</xdr:rowOff>
    </xdr:to>
    <xdr:cxnSp macro="">
      <xdr:nvCxnSpPr>
        <xdr:cNvPr id="177" name="直線コネクタ 176"/>
        <xdr:cNvCxnSpPr/>
      </xdr:nvCxnSpPr>
      <xdr:spPr>
        <a:xfrm flipV="1">
          <a:off x="2908300" y="13428013"/>
          <a:ext cx="889000" cy="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65501</xdr:rowOff>
    </xdr:from>
    <xdr:to>
      <xdr:col>15</xdr:col>
      <xdr:colOff>50800</xdr:colOff>
      <xdr:row>78</xdr:row>
      <xdr:rowOff>75299</xdr:rowOff>
    </xdr:to>
    <xdr:cxnSp macro="">
      <xdr:nvCxnSpPr>
        <xdr:cNvPr id="180" name="直線コネクタ 179"/>
        <xdr:cNvCxnSpPr/>
      </xdr:nvCxnSpPr>
      <xdr:spPr>
        <a:xfrm flipV="1">
          <a:off x="2019300" y="134386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75299</xdr:rowOff>
    </xdr:from>
    <xdr:to>
      <xdr:col>10</xdr:col>
      <xdr:colOff>114300</xdr:colOff>
      <xdr:row>78</xdr:row>
      <xdr:rowOff>82541</xdr:rowOff>
    </xdr:to>
    <xdr:cxnSp macro="">
      <xdr:nvCxnSpPr>
        <xdr:cNvPr id="183" name="直線コネクタ 182"/>
        <xdr:cNvCxnSpPr/>
      </xdr:nvCxnSpPr>
      <xdr:spPr>
        <a:xfrm flipV="1">
          <a:off x="1130300" y="13448399"/>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20197</xdr:rowOff>
    </xdr:from>
    <xdr:to>
      <xdr:col>24</xdr:col>
      <xdr:colOff>114300</xdr:colOff>
      <xdr:row>78</xdr:row>
      <xdr:rowOff>121797</xdr:rowOff>
    </xdr:to>
    <xdr:sp macro="" textlink="">
      <xdr:nvSpPr>
        <xdr:cNvPr id="193" name="楕円 192"/>
        <xdr:cNvSpPr/>
      </xdr:nvSpPr>
      <xdr:spPr>
        <a:xfrm>
          <a:off x="4584700" y="13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4113</xdr:rowOff>
    </xdr:from>
    <xdr:to>
      <xdr:col>20</xdr:col>
      <xdr:colOff>38100</xdr:colOff>
      <xdr:row>78</xdr:row>
      <xdr:rowOff>105713</xdr:rowOff>
    </xdr:to>
    <xdr:sp macro="" textlink="">
      <xdr:nvSpPr>
        <xdr:cNvPr id="195" name="楕円 194"/>
        <xdr:cNvSpPr/>
      </xdr:nvSpPr>
      <xdr:spPr>
        <a:xfrm>
          <a:off x="3746500" y="13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96840</xdr:rowOff>
    </xdr:from>
    <xdr:ext cx="534377" cy="259045"/>
    <xdr:sp macro="" textlink="">
      <xdr:nvSpPr>
        <xdr:cNvPr id="196" name="テキスト ボックス 195"/>
        <xdr:cNvSpPr txBox="1"/>
      </xdr:nvSpPr>
      <xdr:spPr>
        <a:xfrm>
          <a:off x="3530111" y="1346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14701</xdr:rowOff>
    </xdr:from>
    <xdr:to>
      <xdr:col>15</xdr:col>
      <xdr:colOff>101600</xdr:colOff>
      <xdr:row>78</xdr:row>
      <xdr:rowOff>116301</xdr:rowOff>
    </xdr:to>
    <xdr:sp macro="" textlink="">
      <xdr:nvSpPr>
        <xdr:cNvPr id="197" name="楕円 196"/>
        <xdr:cNvSpPr/>
      </xdr:nvSpPr>
      <xdr:spPr>
        <a:xfrm>
          <a:off x="2857500" y="1338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107428</xdr:rowOff>
    </xdr:from>
    <xdr:ext cx="534377" cy="259045"/>
    <xdr:sp macro="" textlink="">
      <xdr:nvSpPr>
        <xdr:cNvPr id="198" name="テキスト ボックス 197"/>
        <xdr:cNvSpPr txBox="1"/>
      </xdr:nvSpPr>
      <xdr:spPr>
        <a:xfrm>
          <a:off x="2641111" y="134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24499</xdr:rowOff>
    </xdr:from>
    <xdr:to>
      <xdr:col>10</xdr:col>
      <xdr:colOff>165100</xdr:colOff>
      <xdr:row>78</xdr:row>
      <xdr:rowOff>126099</xdr:rowOff>
    </xdr:to>
    <xdr:sp macro="" textlink="">
      <xdr:nvSpPr>
        <xdr:cNvPr id="199" name="楕円 198"/>
        <xdr:cNvSpPr/>
      </xdr:nvSpPr>
      <xdr:spPr>
        <a:xfrm>
          <a:off x="1968500" y="133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117226</xdr:rowOff>
    </xdr:from>
    <xdr:ext cx="534377" cy="259045"/>
    <xdr:sp macro="" textlink="">
      <xdr:nvSpPr>
        <xdr:cNvPr id="200" name="テキスト ボックス 199"/>
        <xdr:cNvSpPr txBox="1"/>
      </xdr:nvSpPr>
      <xdr:spPr>
        <a:xfrm>
          <a:off x="1752111" y="134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31741</xdr:rowOff>
    </xdr:from>
    <xdr:to>
      <xdr:col>6</xdr:col>
      <xdr:colOff>38100</xdr:colOff>
      <xdr:row>78</xdr:row>
      <xdr:rowOff>133341</xdr:rowOff>
    </xdr:to>
    <xdr:sp macro="" textlink="">
      <xdr:nvSpPr>
        <xdr:cNvPr id="201" name="楕円 200"/>
        <xdr:cNvSpPr/>
      </xdr:nvSpPr>
      <xdr:spPr>
        <a:xfrm>
          <a:off x="1079500" y="134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124468</xdr:rowOff>
    </xdr:from>
    <xdr:ext cx="534377" cy="259045"/>
    <xdr:sp macro="" textlink="">
      <xdr:nvSpPr>
        <xdr:cNvPr id="202" name="テキスト ボックス 201"/>
        <xdr:cNvSpPr txBox="1"/>
      </xdr:nvSpPr>
      <xdr:spPr>
        <a:xfrm>
          <a:off x="863111" y="134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74033</xdr:rowOff>
    </xdr:from>
    <xdr:to>
      <xdr:col>24</xdr:col>
      <xdr:colOff>63500</xdr:colOff>
      <xdr:row>98</xdr:row>
      <xdr:rowOff>75732</xdr:rowOff>
    </xdr:to>
    <xdr:cxnSp macro="">
      <xdr:nvCxnSpPr>
        <xdr:cNvPr id="231" name="直線コネクタ 230"/>
        <xdr:cNvCxnSpPr/>
      </xdr:nvCxnSpPr>
      <xdr:spPr>
        <a:xfrm>
          <a:off x="3797300" y="16876133"/>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72177</xdr:rowOff>
    </xdr:from>
    <xdr:to>
      <xdr:col>19</xdr:col>
      <xdr:colOff>177800</xdr:colOff>
      <xdr:row>98</xdr:row>
      <xdr:rowOff>74033</xdr:rowOff>
    </xdr:to>
    <xdr:cxnSp macro="">
      <xdr:nvCxnSpPr>
        <xdr:cNvPr id="234" name="直線コネクタ 233"/>
        <xdr:cNvCxnSpPr/>
      </xdr:nvCxnSpPr>
      <xdr:spPr>
        <a:xfrm>
          <a:off x="2908300" y="16874277"/>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72177</xdr:rowOff>
    </xdr:from>
    <xdr:to>
      <xdr:col>15</xdr:col>
      <xdr:colOff>50800</xdr:colOff>
      <xdr:row>98</xdr:row>
      <xdr:rowOff>86410</xdr:rowOff>
    </xdr:to>
    <xdr:cxnSp macro="">
      <xdr:nvCxnSpPr>
        <xdr:cNvPr id="237" name="直線コネクタ 236"/>
        <xdr:cNvCxnSpPr/>
      </xdr:nvCxnSpPr>
      <xdr:spPr>
        <a:xfrm flipV="1">
          <a:off x="2019300" y="16874277"/>
          <a:ext cx="889000" cy="1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82927</xdr:rowOff>
    </xdr:from>
    <xdr:to>
      <xdr:col>10</xdr:col>
      <xdr:colOff>114300</xdr:colOff>
      <xdr:row>98</xdr:row>
      <xdr:rowOff>86410</xdr:rowOff>
    </xdr:to>
    <xdr:cxnSp macro="">
      <xdr:nvCxnSpPr>
        <xdr:cNvPr id="240" name="直線コネクタ 239"/>
        <xdr:cNvCxnSpPr/>
      </xdr:nvCxnSpPr>
      <xdr:spPr>
        <a:xfrm>
          <a:off x="1130300" y="16885027"/>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24932</xdr:rowOff>
    </xdr:from>
    <xdr:to>
      <xdr:col>24</xdr:col>
      <xdr:colOff>114300</xdr:colOff>
      <xdr:row>98</xdr:row>
      <xdr:rowOff>126532</xdr:rowOff>
    </xdr:to>
    <xdr:sp macro="" textlink="">
      <xdr:nvSpPr>
        <xdr:cNvPr id="250" name="楕円 249"/>
        <xdr:cNvSpPr/>
      </xdr:nvSpPr>
      <xdr:spPr>
        <a:xfrm>
          <a:off x="4584700" y="1682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155759</xdr:rowOff>
    </xdr:from>
    <xdr:ext cx="534377" cy="259045"/>
    <xdr:sp macro="" textlink="">
      <xdr:nvSpPr>
        <xdr:cNvPr id="251" name="扶助費該当値テキスト"/>
        <xdr:cNvSpPr txBox="1"/>
      </xdr:nvSpPr>
      <xdr:spPr>
        <a:xfrm>
          <a:off x="4686300" y="166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23233</xdr:rowOff>
    </xdr:from>
    <xdr:to>
      <xdr:col>20</xdr:col>
      <xdr:colOff>38100</xdr:colOff>
      <xdr:row>98</xdr:row>
      <xdr:rowOff>124833</xdr:rowOff>
    </xdr:to>
    <xdr:sp macro="" textlink="">
      <xdr:nvSpPr>
        <xdr:cNvPr id="252" name="楕円 251"/>
        <xdr:cNvSpPr/>
      </xdr:nvSpPr>
      <xdr:spPr>
        <a:xfrm>
          <a:off x="3746500" y="1682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141360</xdr:rowOff>
    </xdr:from>
    <xdr:ext cx="534377" cy="259045"/>
    <xdr:sp macro="" textlink="">
      <xdr:nvSpPr>
        <xdr:cNvPr id="253" name="テキスト ボックス 252"/>
        <xdr:cNvSpPr txBox="1"/>
      </xdr:nvSpPr>
      <xdr:spPr>
        <a:xfrm>
          <a:off x="3530111" y="166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21377</xdr:rowOff>
    </xdr:from>
    <xdr:to>
      <xdr:col>15</xdr:col>
      <xdr:colOff>101600</xdr:colOff>
      <xdr:row>98</xdr:row>
      <xdr:rowOff>122977</xdr:rowOff>
    </xdr:to>
    <xdr:sp macro="" textlink="">
      <xdr:nvSpPr>
        <xdr:cNvPr id="254" name="楕円 253"/>
        <xdr:cNvSpPr/>
      </xdr:nvSpPr>
      <xdr:spPr>
        <a:xfrm>
          <a:off x="2857500" y="1682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139504</xdr:rowOff>
    </xdr:from>
    <xdr:ext cx="534377" cy="259045"/>
    <xdr:sp macro="" textlink="">
      <xdr:nvSpPr>
        <xdr:cNvPr id="255" name="テキスト ボックス 254"/>
        <xdr:cNvSpPr txBox="1"/>
      </xdr:nvSpPr>
      <xdr:spPr>
        <a:xfrm>
          <a:off x="2641111" y="165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35610</xdr:rowOff>
    </xdr:from>
    <xdr:to>
      <xdr:col>10</xdr:col>
      <xdr:colOff>165100</xdr:colOff>
      <xdr:row>98</xdr:row>
      <xdr:rowOff>137210</xdr:rowOff>
    </xdr:to>
    <xdr:sp macro="" textlink="">
      <xdr:nvSpPr>
        <xdr:cNvPr id="256" name="楕円 255"/>
        <xdr:cNvSpPr/>
      </xdr:nvSpPr>
      <xdr:spPr>
        <a:xfrm>
          <a:off x="1968500" y="168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128337</xdr:rowOff>
    </xdr:from>
    <xdr:ext cx="534377" cy="259045"/>
    <xdr:sp macro="" textlink="">
      <xdr:nvSpPr>
        <xdr:cNvPr id="257" name="テキスト ボックス 256"/>
        <xdr:cNvSpPr txBox="1"/>
      </xdr:nvSpPr>
      <xdr:spPr>
        <a:xfrm>
          <a:off x="1752111" y="1693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32127</xdr:rowOff>
    </xdr:from>
    <xdr:to>
      <xdr:col>6</xdr:col>
      <xdr:colOff>38100</xdr:colOff>
      <xdr:row>98</xdr:row>
      <xdr:rowOff>133727</xdr:rowOff>
    </xdr:to>
    <xdr:sp macro="" textlink="">
      <xdr:nvSpPr>
        <xdr:cNvPr id="258" name="楕円 257"/>
        <xdr:cNvSpPr/>
      </xdr:nvSpPr>
      <xdr:spPr>
        <a:xfrm>
          <a:off x="1079500" y="168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150254</xdr:rowOff>
    </xdr:from>
    <xdr:ext cx="534377" cy="259045"/>
    <xdr:sp macro="" textlink="">
      <xdr:nvSpPr>
        <xdr:cNvPr id="259" name="テキスト ボックス 258"/>
        <xdr:cNvSpPr txBox="1"/>
      </xdr:nvSpPr>
      <xdr:spPr>
        <a:xfrm>
          <a:off x="863111" y="166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142766</xdr:rowOff>
    </xdr:from>
    <xdr:to>
      <xdr:col>55</xdr:col>
      <xdr:colOff>0</xdr:colOff>
      <xdr:row>37</xdr:row>
      <xdr:rowOff>147688</xdr:rowOff>
    </xdr:to>
    <xdr:cxnSp macro="">
      <xdr:nvCxnSpPr>
        <xdr:cNvPr id="290" name="直線コネクタ 289"/>
        <xdr:cNvCxnSpPr/>
      </xdr:nvCxnSpPr>
      <xdr:spPr>
        <a:xfrm flipV="1">
          <a:off x="9639300" y="6486416"/>
          <a:ext cx="8382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116221</xdr:rowOff>
    </xdr:from>
    <xdr:to>
      <xdr:col>50</xdr:col>
      <xdr:colOff>114300</xdr:colOff>
      <xdr:row>37</xdr:row>
      <xdr:rowOff>147688</xdr:rowOff>
    </xdr:to>
    <xdr:cxnSp macro="">
      <xdr:nvCxnSpPr>
        <xdr:cNvPr id="293" name="直線コネクタ 292"/>
        <xdr:cNvCxnSpPr/>
      </xdr:nvCxnSpPr>
      <xdr:spPr>
        <a:xfrm>
          <a:off x="8750300" y="6459871"/>
          <a:ext cx="889000" cy="3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116221</xdr:rowOff>
    </xdr:from>
    <xdr:to>
      <xdr:col>45</xdr:col>
      <xdr:colOff>177800</xdr:colOff>
      <xdr:row>37</xdr:row>
      <xdr:rowOff>166415</xdr:rowOff>
    </xdr:to>
    <xdr:cxnSp macro="">
      <xdr:nvCxnSpPr>
        <xdr:cNvPr id="296" name="直線コネクタ 295"/>
        <xdr:cNvCxnSpPr/>
      </xdr:nvCxnSpPr>
      <xdr:spPr>
        <a:xfrm flipV="1">
          <a:off x="7861300" y="6459871"/>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166415</xdr:rowOff>
    </xdr:from>
    <xdr:to>
      <xdr:col>41</xdr:col>
      <xdr:colOff>50800</xdr:colOff>
      <xdr:row>38</xdr:row>
      <xdr:rowOff>16298</xdr:rowOff>
    </xdr:to>
    <xdr:cxnSp macro="">
      <xdr:nvCxnSpPr>
        <xdr:cNvPr id="299" name="直線コネクタ 298"/>
        <xdr:cNvCxnSpPr/>
      </xdr:nvCxnSpPr>
      <xdr:spPr>
        <a:xfrm flipV="1">
          <a:off x="6972300" y="6510065"/>
          <a:ext cx="889000" cy="2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91966</xdr:rowOff>
    </xdr:from>
    <xdr:to>
      <xdr:col>55</xdr:col>
      <xdr:colOff>50800</xdr:colOff>
      <xdr:row>38</xdr:row>
      <xdr:rowOff>22116</xdr:rowOff>
    </xdr:to>
    <xdr:sp macro="" textlink="">
      <xdr:nvSpPr>
        <xdr:cNvPr id="309" name="楕円 308"/>
        <xdr:cNvSpPr/>
      </xdr:nvSpPr>
      <xdr:spPr>
        <a:xfrm>
          <a:off x="10426700" y="64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70393</xdr:rowOff>
    </xdr:from>
    <xdr:ext cx="599010" cy="259045"/>
    <xdr:sp macro="" textlink="">
      <xdr:nvSpPr>
        <xdr:cNvPr id="310" name="補助費等該当値テキスト"/>
        <xdr:cNvSpPr txBox="1"/>
      </xdr:nvSpPr>
      <xdr:spPr>
        <a:xfrm>
          <a:off x="10528300" y="641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96888</xdr:rowOff>
    </xdr:from>
    <xdr:to>
      <xdr:col>50</xdr:col>
      <xdr:colOff>165100</xdr:colOff>
      <xdr:row>38</xdr:row>
      <xdr:rowOff>27038</xdr:rowOff>
    </xdr:to>
    <xdr:sp macro="" textlink="">
      <xdr:nvSpPr>
        <xdr:cNvPr id="311" name="楕円 310"/>
        <xdr:cNvSpPr/>
      </xdr:nvSpPr>
      <xdr:spPr>
        <a:xfrm>
          <a:off x="9588500" y="64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18165</xdr:rowOff>
    </xdr:from>
    <xdr:ext cx="599010" cy="259045"/>
    <xdr:sp macro="" textlink="">
      <xdr:nvSpPr>
        <xdr:cNvPr id="312" name="テキスト ボックス 311"/>
        <xdr:cNvSpPr txBox="1"/>
      </xdr:nvSpPr>
      <xdr:spPr>
        <a:xfrm>
          <a:off x="9339795" y="65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65421</xdr:rowOff>
    </xdr:from>
    <xdr:to>
      <xdr:col>46</xdr:col>
      <xdr:colOff>38100</xdr:colOff>
      <xdr:row>37</xdr:row>
      <xdr:rowOff>167021</xdr:rowOff>
    </xdr:to>
    <xdr:sp macro="" textlink="">
      <xdr:nvSpPr>
        <xdr:cNvPr id="313" name="楕円 312"/>
        <xdr:cNvSpPr/>
      </xdr:nvSpPr>
      <xdr:spPr>
        <a:xfrm>
          <a:off x="8699500" y="64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12098</xdr:rowOff>
    </xdr:from>
    <xdr:ext cx="599010" cy="259045"/>
    <xdr:sp macro="" textlink="">
      <xdr:nvSpPr>
        <xdr:cNvPr id="314" name="テキスト ボックス 313"/>
        <xdr:cNvSpPr txBox="1"/>
      </xdr:nvSpPr>
      <xdr:spPr>
        <a:xfrm>
          <a:off x="8450795" y="61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115615</xdr:rowOff>
    </xdr:from>
    <xdr:to>
      <xdr:col>41</xdr:col>
      <xdr:colOff>101600</xdr:colOff>
      <xdr:row>38</xdr:row>
      <xdr:rowOff>45765</xdr:rowOff>
    </xdr:to>
    <xdr:sp macro="" textlink="">
      <xdr:nvSpPr>
        <xdr:cNvPr id="315" name="楕円 314"/>
        <xdr:cNvSpPr/>
      </xdr:nvSpPr>
      <xdr:spPr>
        <a:xfrm>
          <a:off x="7810500" y="645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36892</xdr:rowOff>
    </xdr:from>
    <xdr:ext cx="599010" cy="259045"/>
    <xdr:sp macro="" textlink="">
      <xdr:nvSpPr>
        <xdr:cNvPr id="316" name="テキスト ボックス 315"/>
        <xdr:cNvSpPr txBox="1"/>
      </xdr:nvSpPr>
      <xdr:spPr>
        <a:xfrm>
          <a:off x="7561795" y="655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136949</xdr:rowOff>
    </xdr:from>
    <xdr:to>
      <xdr:col>36</xdr:col>
      <xdr:colOff>165100</xdr:colOff>
      <xdr:row>38</xdr:row>
      <xdr:rowOff>67098</xdr:rowOff>
    </xdr:to>
    <xdr:sp macro="" textlink="">
      <xdr:nvSpPr>
        <xdr:cNvPr id="317" name="楕円 316"/>
        <xdr:cNvSpPr/>
      </xdr:nvSpPr>
      <xdr:spPr>
        <a:xfrm>
          <a:off x="6921500" y="6480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58225</xdr:rowOff>
    </xdr:from>
    <xdr:ext cx="599010" cy="259045"/>
    <xdr:sp macro="" textlink="">
      <xdr:nvSpPr>
        <xdr:cNvPr id="318" name="テキスト ボックス 317"/>
        <xdr:cNvSpPr txBox="1"/>
      </xdr:nvSpPr>
      <xdr:spPr>
        <a:xfrm>
          <a:off x="6672795" y="657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48206</xdr:rowOff>
    </xdr:from>
    <xdr:to>
      <xdr:col>55</xdr:col>
      <xdr:colOff>0</xdr:colOff>
      <xdr:row>58</xdr:row>
      <xdr:rowOff>100892</xdr:rowOff>
    </xdr:to>
    <xdr:cxnSp macro="">
      <xdr:nvCxnSpPr>
        <xdr:cNvPr id="347" name="直線コネクタ 346"/>
        <xdr:cNvCxnSpPr/>
      </xdr:nvCxnSpPr>
      <xdr:spPr>
        <a:xfrm flipV="1">
          <a:off x="9639300" y="9992306"/>
          <a:ext cx="838200" cy="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33367</xdr:rowOff>
    </xdr:from>
    <xdr:to>
      <xdr:col>50</xdr:col>
      <xdr:colOff>114300</xdr:colOff>
      <xdr:row>58</xdr:row>
      <xdr:rowOff>100892</xdr:rowOff>
    </xdr:to>
    <xdr:cxnSp macro="">
      <xdr:nvCxnSpPr>
        <xdr:cNvPr id="350" name="直線コネクタ 349"/>
        <xdr:cNvCxnSpPr/>
      </xdr:nvCxnSpPr>
      <xdr:spPr>
        <a:xfrm>
          <a:off x="8750300" y="9977467"/>
          <a:ext cx="889000" cy="6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33367</xdr:rowOff>
    </xdr:from>
    <xdr:to>
      <xdr:col>45</xdr:col>
      <xdr:colOff>177800</xdr:colOff>
      <xdr:row>58</xdr:row>
      <xdr:rowOff>54482</xdr:rowOff>
    </xdr:to>
    <xdr:cxnSp macro="">
      <xdr:nvCxnSpPr>
        <xdr:cNvPr id="353" name="直線コネクタ 352"/>
        <xdr:cNvCxnSpPr/>
      </xdr:nvCxnSpPr>
      <xdr:spPr>
        <a:xfrm flipV="1">
          <a:off x="7861300" y="9977467"/>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54482</xdr:rowOff>
    </xdr:from>
    <xdr:to>
      <xdr:col>41</xdr:col>
      <xdr:colOff>50800</xdr:colOff>
      <xdr:row>58</xdr:row>
      <xdr:rowOff>134605</xdr:rowOff>
    </xdr:to>
    <xdr:cxnSp macro="">
      <xdr:nvCxnSpPr>
        <xdr:cNvPr id="356" name="直線コネクタ 355"/>
        <xdr:cNvCxnSpPr/>
      </xdr:nvCxnSpPr>
      <xdr:spPr>
        <a:xfrm flipV="1">
          <a:off x="6972300" y="9998582"/>
          <a:ext cx="889000" cy="8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168856</xdr:rowOff>
    </xdr:from>
    <xdr:to>
      <xdr:col>55</xdr:col>
      <xdr:colOff>50800</xdr:colOff>
      <xdr:row>58</xdr:row>
      <xdr:rowOff>99006</xdr:rowOff>
    </xdr:to>
    <xdr:sp macro="" textlink="">
      <xdr:nvSpPr>
        <xdr:cNvPr id="366" name="楕円 365"/>
        <xdr:cNvSpPr/>
      </xdr:nvSpPr>
      <xdr:spPr>
        <a:xfrm>
          <a:off x="10426700" y="99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20283</xdr:rowOff>
    </xdr:from>
    <xdr:ext cx="599010" cy="259045"/>
    <xdr:sp macro="" textlink="">
      <xdr:nvSpPr>
        <xdr:cNvPr id="367" name="普通建設事業費該当値テキスト"/>
        <xdr:cNvSpPr txBox="1"/>
      </xdr:nvSpPr>
      <xdr:spPr>
        <a:xfrm>
          <a:off x="10528300" y="979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50092</xdr:rowOff>
    </xdr:from>
    <xdr:to>
      <xdr:col>50</xdr:col>
      <xdr:colOff>165100</xdr:colOff>
      <xdr:row>58</xdr:row>
      <xdr:rowOff>151692</xdr:rowOff>
    </xdr:to>
    <xdr:sp macro="" textlink="">
      <xdr:nvSpPr>
        <xdr:cNvPr id="368" name="楕円 367"/>
        <xdr:cNvSpPr/>
      </xdr:nvSpPr>
      <xdr:spPr>
        <a:xfrm>
          <a:off x="9588500" y="999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168219</xdr:rowOff>
    </xdr:from>
    <xdr:ext cx="599010" cy="259045"/>
    <xdr:sp macro="" textlink="">
      <xdr:nvSpPr>
        <xdr:cNvPr id="369" name="テキスト ボックス 368"/>
        <xdr:cNvSpPr txBox="1"/>
      </xdr:nvSpPr>
      <xdr:spPr>
        <a:xfrm>
          <a:off x="9339795" y="976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154017</xdr:rowOff>
    </xdr:from>
    <xdr:to>
      <xdr:col>46</xdr:col>
      <xdr:colOff>38100</xdr:colOff>
      <xdr:row>58</xdr:row>
      <xdr:rowOff>84167</xdr:rowOff>
    </xdr:to>
    <xdr:sp macro="" textlink="">
      <xdr:nvSpPr>
        <xdr:cNvPr id="370" name="楕円 369"/>
        <xdr:cNvSpPr/>
      </xdr:nvSpPr>
      <xdr:spPr>
        <a:xfrm>
          <a:off x="8699500" y="99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100694</xdr:rowOff>
    </xdr:from>
    <xdr:ext cx="599010" cy="259045"/>
    <xdr:sp macro="" textlink="">
      <xdr:nvSpPr>
        <xdr:cNvPr id="371" name="テキスト ボックス 370"/>
        <xdr:cNvSpPr txBox="1"/>
      </xdr:nvSpPr>
      <xdr:spPr>
        <a:xfrm>
          <a:off x="8450795" y="97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3682</xdr:rowOff>
    </xdr:from>
    <xdr:to>
      <xdr:col>41</xdr:col>
      <xdr:colOff>101600</xdr:colOff>
      <xdr:row>58</xdr:row>
      <xdr:rowOff>105282</xdr:rowOff>
    </xdr:to>
    <xdr:sp macro="" textlink="">
      <xdr:nvSpPr>
        <xdr:cNvPr id="372" name="楕円 371"/>
        <xdr:cNvSpPr/>
      </xdr:nvSpPr>
      <xdr:spPr>
        <a:xfrm>
          <a:off x="7810500" y="99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121809</xdr:rowOff>
    </xdr:from>
    <xdr:ext cx="599010" cy="259045"/>
    <xdr:sp macro="" textlink="">
      <xdr:nvSpPr>
        <xdr:cNvPr id="373" name="テキスト ボックス 372"/>
        <xdr:cNvSpPr txBox="1"/>
      </xdr:nvSpPr>
      <xdr:spPr>
        <a:xfrm>
          <a:off x="7561795" y="972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83805</xdr:rowOff>
    </xdr:from>
    <xdr:to>
      <xdr:col>36</xdr:col>
      <xdr:colOff>165100</xdr:colOff>
      <xdr:row>59</xdr:row>
      <xdr:rowOff>13955</xdr:rowOff>
    </xdr:to>
    <xdr:sp macro="" textlink="">
      <xdr:nvSpPr>
        <xdr:cNvPr id="374" name="楕円 373"/>
        <xdr:cNvSpPr/>
      </xdr:nvSpPr>
      <xdr:spPr>
        <a:xfrm>
          <a:off x="6921500" y="1002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5082</xdr:rowOff>
    </xdr:from>
    <xdr:ext cx="599010" cy="259045"/>
    <xdr:sp macro="" textlink="">
      <xdr:nvSpPr>
        <xdr:cNvPr id="375" name="テキスト ボックス 374"/>
        <xdr:cNvSpPr txBox="1"/>
      </xdr:nvSpPr>
      <xdr:spPr>
        <a:xfrm>
          <a:off x="6672795" y="1012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72726</xdr:rowOff>
    </xdr:from>
    <xdr:to>
      <xdr:col>55</xdr:col>
      <xdr:colOff>0</xdr:colOff>
      <xdr:row>78</xdr:row>
      <xdr:rowOff>113092</xdr:rowOff>
    </xdr:to>
    <xdr:cxnSp macro="">
      <xdr:nvCxnSpPr>
        <xdr:cNvPr id="402" name="直線コネクタ 401"/>
        <xdr:cNvCxnSpPr/>
      </xdr:nvCxnSpPr>
      <xdr:spPr>
        <a:xfrm>
          <a:off x="9639300" y="13445826"/>
          <a:ext cx="838200" cy="4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44526</xdr:rowOff>
    </xdr:from>
    <xdr:to>
      <xdr:col>50</xdr:col>
      <xdr:colOff>114300</xdr:colOff>
      <xdr:row>78</xdr:row>
      <xdr:rowOff>72726</xdr:rowOff>
    </xdr:to>
    <xdr:cxnSp macro="">
      <xdr:nvCxnSpPr>
        <xdr:cNvPr id="405" name="直線コネクタ 404"/>
        <xdr:cNvCxnSpPr/>
      </xdr:nvCxnSpPr>
      <xdr:spPr>
        <a:xfrm>
          <a:off x="8750300" y="13417626"/>
          <a:ext cx="889000" cy="2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32201</xdr:rowOff>
    </xdr:from>
    <xdr:to>
      <xdr:col>45</xdr:col>
      <xdr:colOff>177800</xdr:colOff>
      <xdr:row>78</xdr:row>
      <xdr:rowOff>44526</xdr:rowOff>
    </xdr:to>
    <xdr:cxnSp macro="">
      <xdr:nvCxnSpPr>
        <xdr:cNvPr id="408" name="直線コネクタ 407"/>
        <xdr:cNvCxnSpPr/>
      </xdr:nvCxnSpPr>
      <xdr:spPr>
        <a:xfrm>
          <a:off x="7861300" y="13405301"/>
          <a:ext cx="889000" cy="1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32201</xdr:rowOff>
    </xdr:from>
    <xdr:to>
      <xdr:col>41</xdr:col>
      <xdr:colOff>50800</xdr:colOff>
      <xdr:row>78</xdr:row>
      <xdr:rowOff>111249</xdr:rowOff>
    </xdr:to>
    <xdr:cxnSp macro="">
      <xdr:nvCxnSpPr>
        <xdr:cNvPr id="411" name="直線コネクタ 410"/>
        <xdr:cNvCxnSpPr/>
      </xdr:nvCxnSpPr>
      <xdr:spPr>
        <a:xfrm flipV="1">
          <a:off x="6972300" y="13405301"/>
          <a:ext cx="889000" cy="7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62292</xdr:rowOff>
    </xdr:from>
    <xdr:to>
      <xdr:col>55</xdr:col>
      <xdr:colOff>50800</xdr:colOff>
      <xdr:row>78</xdr:row>
      <xdr:rowOff>163892</xdr:rowOff>
    </xdr:to>
    <xdr:sp macro="" textlink="">
      <xdr:nvSpPr>
        <xdr:cNvPr id="421" name="楕円 420"/>
        <xdr:cNvSpPr/>
      </xdr:nvSpPr>
      <xdr:spPr>
        <a:xfrm>
          <a:off x="10426700" y="13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21926</xdr:rowOff>
    </xdr:from>
    <xdr:to>
      <xdr:col>50</xdr:col>
      <xdr:colOff>165100</xdr:colOff>
      <xdr:row>78</xdr:row>
      <xdr:rowOff>123526</xdr:rowOff>
    </xdr:to>
    <xdr:sp macro="" textlink="">
      <xdr:nvSpPr>
        <xdr:cNvPr id="423" name="楕円 422"/>
        <xdr:cNvSpPr/>
      </xdr:nvSpPr>
      <xdr:spPr>
        <a:xfrm>
          <a:off x="9588500" y="133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140053</xdr:rowOff>
    </xdr:from>
    <xdr:ext cx="599010" cy="259045"/>
    <xdr:sp macro="" textlink="">
      <xdr:nvSpPr>
        <xdr:cNvPr id="424" name="テキスト ボックス 423"/>
        <xdr:cNvSpPr txBox="1"/>
      </xdr:nvSpPr>
      <xdr:spPr>
        <a:xfrm>
          <a:off x="9339795" y="1317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165176</xdr:rowOff>
    </xdr:from>
    <xdr:to>
      <xdr:col>46</xdr:col>
      <xdr:colOff>38100</xdr:colOff>
      <xdr:row>78</xdr:row>
      <xdr:rowOff>95326</xdr:rowOff>
    </xdr:to>
    <xdr:sp macro="" textlink="">
      <xdr:nvSpPr>
        <xdr:cNvPr id="425" name="楕円 424"/>
        <xdr:cNvSpPr/>
      </xdr:nvSpPr>
      <xdr:spPr>
        <a:xfrm>
          <a:off x="8699500" y="133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111853</xdr:rowOff>
    </xdr:from>
    <xdr:ext cx="599010" cy="259045"/>
    <xdr:sp macro="" textlink="">
      <xdr:nvSpPr>
        <xdr:cNvPr id="426" name="テキスト ボックス 425"/>
        <xdr:cNvSpPr txBox="1"/>
      </xdr:nvSpPr>
      <xdr:spPr>
        <a:xfrm>
          <a:off x="8450795" y="1314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152851</xdr:rowOff>
    </xdr:from>
    <xdr:to>
      <xdr:col>41</xdr:col>
      <xdr:colOff>101600</xdr:colOff>
      <xdr:row>78</xdr:row>
      <xdr:rowOff>83001</xdr:rowOff>
    </xdr:to>
    <xdr:sp macro="" textlink="">
      <xdr:nvSpPr>
        <xdr:cNvPr id="427" name="楕円 426"/>
        <xdr:cNvSpPr/>
      </xdr:nvSpPr>
      <xdr:spPr>
        <a:xfrm>
          <a:off x="7810500" y="13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99528</xdr:rowOff>
    </xdr:from>
    <xdr:ext cx="599010" cy="259045"/>
    <xdr:sp macro="" textlink="">
      <xdr:nvSpPr>
        <xdr:cNvPr id="428" name="テキスト ボックス 427"/>
        <xdr:cNvSpPr txBox="1"/>
      </xdr:nvSpPr>
      <xdr:spPr>
        <a:xfrm>
          <a:off x="7561795" y="1312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60449</xdr:rowOff>
    </xdr:from>
    <xdr:to>
      <xdr:col>36</xdr:col>
      <xdr:colOff>165100</xdr:colOff>
      <xdr:row>78</xdr:row>
      <xdr:rowOff>162049</xdr:rowOff>
    </xdr:to>
    <xdr:sp macro="" textlink="">
      <xdr:nvSpPr>
        <xdr:cNvPr id="429" name="楕円 428"/>
        <xdr:cNvSpPr/>
      </xdr:nvSpPr>
      <xdr:spPr>
        <a:xfrm>
          <a:off x="6921500" y="134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153176</xdr:rowOff>
    </xdr:from>
    <xdr:ext cx="534377" cy="259045"/>
    <xdr:sp macro="" textlink="">
      <xdr:nvSpPr>
        <xdr:cNvPr id="430" name="テキスト ボックス 429"/>
        <xdr:cNvSpPr txBox="1"/>
      </xdr:nvSpPr>
      <xdr:spPr>
        <a:xfrm>
          <a:off x="6705111" y="135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155386</xdr:rowOff>
    </xdr:from>
    <xdr:to>
      <xdr:col>55</xdr:col>
      <xdr:colOff>0</xdr:colOff>
      <xdr:row>98</xdr:row>
      <xdr:rowOff>11278</xdr:rowOff>
    </xdr:to>
    <xdr:cxnSp macro="">
      <xdr:nvCxnSpPr>
        <xdr:cNvPr id="457" name="直線コネクタ 456"/>
        <xdr:cNvCxnSpPr/>
      </xdr:nvCxnSpPr>
      <xdr:spPr>
        <a:xfrm flipV="1">
          <a:off x="9639300" y="16786036"/>
          <a:ext cx="838200" cy="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80293</xdr:rowOff>
    </xdr:from>
    <xdr:to>
      <xdr:col>50</xdr:col>
      <xdr:colOff>114300</xdr:colOff>
      <xdr:row>98</xdr:row>
      <xdr:rowOff>11278</xdr:rowOff>
    </xdr:to>
    <xdr:cxnSp macro="">
      <xdr:nvCxnSpPr>
        <xdr:cNvPr id="460" name="直線コネクタ 459"/>
        <xdr:cNvCxnSpPr/>
      </xdr:nvCxnSpPr>
      <xdr:spPr>
        <a:xfrm>
          <a:off x="8750300" y="16710943"/>
          <a:ext cx="889000" cy="10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80293</xdr:rowOff>
    </xdr:from>
    <xdr:to>
      <xdr:col>45</xdr:col>
      <xdr:colOff>177800</xdr:colOff>
      <xdr:row>97</xdr:row>
      <xdr:rowOff>157431</xdr:rowOff>
    </xdr:to>
    <xdr:cxnSp macro="">
      <xdr:nvCxnSpPr>
        <xdr:cNvPr id="463" name="直線コネクタ 462"/>
        <xdr:cNvCxnSpPr/>
      </xdr:nvCxnSpPr>
      <xdr:spPr>
        <a:xfrm flipV="1">
          <a:off x="7861300" y="16710943"/>
          <a:ext cx="889000" cy="7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157431</xdr:rowOff>
    </xdr:from>
    <xdr:to>
      <xdr:col>41</xdr:col>
      <xdr:colOff>50800</xdr:colOff>
      <xdr:row>98</xdr:row>
      <xdr:rowOff>25237</xdr:rowOff>
    </xdr:to>
    <xdr:cxnSp macro="">
      <xdr:nvCxnSpPr>
        <xdr:cNvPr id="466" name="直線コネクタ 465"/>
        <xdr:cNvCxnSpPr/>
      </xdr:nvCxnSpPr>
      <xdr:spPr>
        <a:xfrm flipV="1">
          <a:off x="6972300" y="16788081"/>
          <a:ext cx="889000" cy="3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104586</xdr:rowOff>
    </xdr:from>
    <xdr:to>
      <xdr:col>55</xdr:col>
      <xdr:colOff>50800</xdr:colOff>
      <xdr:row>98</xdr:row>
      <xdr:rowOff>34736</xdr:rowOff>
    </xdr:to>
    <xdr:sp macro="" textlink="">
      <xdr:nvSpPr>
        <xdr:cNvPr id="476" name="楕円 475"/>
        <xdr:cNvSpPr/>
      </xdr:nvSpPr>
      <xdr:spPr>
        <a:xfrm>
          <a:off x="10426700" y="1673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127463</xdr:rowOff>
    </xdr:from>
    <xdr:ext cx="599010" cy="259045"/>
    <xdr:sp macro="" textlink="">
      <xdr:nvSpPr>
        <xdr:cNvPr id="477" name="普通建設事業費 （ うち更新整備　）該当値テキスト"/>
        <xdr:cNvSpPr txBox="1"/>
      </xdr:nvSpPr>
      <xdr:spPr>
        <a:xfrm>
          <a:off x="10528300" y="1658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131928</xdr:rowOff>
    </xdr:from>
    <xdr:to>
      <xdr:col>50</xdr:col>
      <xdr:colOff>165100</xdr:colOff>
      <xdr:row>98</xdr:row>
      <xdr:rowOff>62078</xdr:rowOff>
    </xdr:to>
    <xdr:sp macro="" textlink="">
      <xdr:nvSpPr>
        <xdr:cNvPr id="478" name="楕円 477"/>
        <xdr:cNvSpPr/>
      </xdr:nvSpPr>
      <xdr:spPr>
        <a:xfrm>
          <a:off x="9588500" y="167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78605</xdr:rowOff>
    </xdr:from>
    <xdr:ext cx="599010" cy="259045"/>
    <xdr:sp macro="" textlink="">
      <xdr:nvSpPr>
        <xdr:cNvPr id="479" name="テキスト ボックス 478"/>
        <xdr:cNvSpPr txBox="1"/>
      </xdr:nvSpPr>
      <xdr:spPr>
        <a:xfrm>
          <a:off x="9339795" y="1653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29493</xdr:rowOff>
    </xdr:from>
    <xdr:to>
      <xdr:col>46</xdr:col>
      <xdr:colOff>38100</xdr:colOff>
      <xdr:row>97</xdr:row>
      <xdr:rowOff>131093</xdr:rowOff>
    </xdr:to>
    <xdr:sp macro="" textlink="">
      <xdr:nvSpPr>
        <xdr:cNvPr id="480" name="楕円 479"/>
        <xdr:cNvSpPr/>
      </xdr:nvSpPr>
      <xdr:spPr>
        <a:xfrm>
          <a:off x="8699500" y="1666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147620</xdr:rowOff>
    </xdr:from>
    <xdr:ext cx="599010" cy="259045"/>
    <xdr:sp macro="" textlink="">
      <xdr:nvSpPr>
        <xdr:cNvPr id="481" name="テキスト ボックス 480"/>
        <xdr:cNvSpPr txBox="1"/>
      </xdr:nvSpPr>
      <xdr:spPr>
        <a:xfrm>
          <a:off x="8450795" y="1643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106631</xdr:rowOff>
    </xdr:from>
    <xdr:to>
      <xdr:col>41</xdr:col>
      <xdr:colOff>101600</xdr:colOff>
      <xdr:row>98</xdr:row>
      <xdr:rowOff>36781</xdr:rowOff>
    </xdr:to>
    <xdr:sp macro="" textlink="">
      <xdr:nvSpPr>
        <xdr:cNvPr id="482" name="楕円 481"/>
        <xdr:cNvSpPr/>
      </xdr:nvSpPr>
      <xdr:spPr>
        <a:xfrm>
          <a:off x="7810500" y="1673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53308</xdr:rowOff>
    </xdr:from>
    <xdr:ext cx="599010" cy="259045"/>
    <xdr:sp macro="" textlink="">
      <xdr:nvSpPr>
        <xdr:cNvPr id="483" name="テキスト ボックス 482"/>
        <xdr:cNvSpPr txBox="1"/>
      </xdr:nvSpPr>
      <xdr:spPr>
        <a:xfrm>
          <a:off x="7561795" y="1651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145887</xdr:rowOff>
    </xdr:from>
    <xdr:to>
      <xdr:col>36</xdr:col>
      <xdr:colOff>165100</xdr:colOff>
      <xdr:row>98</xdr:row>
      <xdr:rowOff>76037</xdr:rowOff>
    </xdr:to>
    <xdr:sp macro="" textlink="">
      <xdr:nvSpPr>
        <xdr:cNvPr id="484" name="楕円 483"/>
        <xdr:cNvSpPr/>
      </xdr:nvSpPr>
      <xdr:spPr>
        <a:xfrm>
          <a:off x="6921500" y="167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67164</xdr:rowOff>
    </xdr:from>
    <xdr:ext cx="599010" cy="259045"/>
    <xdr:sp macro="" textlink="">
      <xdr:nvSpPr>
        <xdr:cNvPr id="485" name="テキスト ボックス 484"/>
        <xdr:cNvSpPr txBox="1"/>
      </xdr:nvSpPr>
      <xdr:spPr>
        <a:xfrm>
          <a:off x="6672795" y="1686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15349</xdr:rowOff>
    </xdr:from>
    <xdr:to>
      <xdr:col>85</xdr:col>
      <xdr:colOff>127000</xdr:colOff>
      <xdr:row>39</xdr:row>
      <xdr:rowOff>40549</xdr:rowOff>
    </xdr:to>
    <xdr:cxnSp macro="">
      <xdr:nvCxnSpPr>
        <xdr:cNvPr id="516" name="直線コネクタ 515"/>
        <xdr:cNvCxnSpPr/>
      </xdr:nvCxnSpPr>
      <xdr:spPr>
        <a:xfrm>
          <a:off x="15481300" y="6701899"/>
          <a:ext cx="8382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15349</xdr:rowOff>
    </xdr:from>
    <xdr:to>
      <xdr:col>81</xdr:col>
      <xdr:colOff>50800</xdr:colOff>
      <xdr:row>39</xdr:row>
      <xdr:rowOff>54774</xdr:rowOff>
    </xdr:to>
    <xdr:cxnSp macro="">
      <xdr:nvCxnSpPr>
        <xdr:cNvPr id="519" name="直線コネクタ 518"/>
        <xdr:cNvCxnSpPr/>
      </xdr:nvCxnSpPr>
      <xdr:spPr>
        <a:xfrm flipV="1">
          <a:off x="14592300" y="6701899"/>
          <a:ext cx="889000" cy="3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38081</xdr:rowOff>
    </xdr:from>
    <xdr:to>
      <xdr:col>76</xdr:col>
      <xdr:colOff>114300</xdr:colOff>
      <xdr:row>39</xdr:row>
      <xdr:rowOff>54774</xdr:rowOff>
    </xdr:to>
    <xdr:cxnSp macro="">
      <xdr:nvCxnSpPr>
        <xdr:cNvPr id="522" name="直線コネクタ 521"/>
        <xdr:cNvCxnSpPr/>
      </xdr:nvCxnSpPr>
      <xdr:spPr>
        <a:xfrm>
          <a:off x="13703300" y="6724631"/>
          <a:ext cx="889000" cy="1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29642</xdr:rowOff>
    </xdr:from>
    <xdr:to>
      <xdr:col>71</xdr:col>
      <xdr:colOff>177800</xdr:colOff>
      <xdr:row>39</xdr:row>
      <xdr:rowOff>38081</xdr:rowOff>
    </xdr:to>
    <xdr:cxnSp macro="">
      <xdr:nvCxnSpPr>
        <xdr:cNvPr id="525" name="直線コネクタ 524"/>
        <xdr:cNvCxnSpPr/>
      </xdr:nvCxnSpPr>
      <xdr:spPr>
        <a:xfrm>
          <a:off x="12814300" y="6716192"/>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161199</xdr:rowOff>
    </xdr:from>
    <xdr:to>
      <xdr:col>85</xdr:col>
      <xdr:colOff>177800</xdr:colOff>
      <xdr:row>39</xdr:row>
      <xdr:rowOff>91349</xdr:rowOff>
    </xdr:to>
    <xdr:sp macro="" textlink="">
      <xdr:nvSpPr>
        <xdr:cNvPr id="535" name="楕円 534"/>
        <xdr:cNvSpPr/>
      </xdr:nvSpPr>
      <xdr:spPr>
        <a:xfrm>
          <a:off x="16268700" y="66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120576</xdr:rowOff>
    </xdr:from>
    <xdr:ext cx="534377" cy="259045"/>
    <xdr:sp macro="" textlink="">
      <xdr:nvSpPr>
        <xdr:cNvPr id="536" name="災害復旧事業費該当値テキスト"/>
        <xdr:cNvSpPr txBox="1"/>
      </xdr:nvSpPr>
      <xdr:spPr>
        <a:xfrm>
          <a:off x="16370300" y="646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135999</xdr:rowOff>
    </xdr:from>
    <xdr:to>
      <xdr:col>81</xdr:col>
      <xdr:colOff>101600</xdr:colOff>
      <xdr:row>39</xdr:row>
      <xdr:rowOff>66149</xdr:rowOff>
    </xdr:to>
    <xdr:sp macro="" textlink="">
      <xdr:nvSpPr>
        <xdr:cNvPr id="537" name="楕円 536"/>
        <xdr:cNvSpPr/>
      </xdr:nvSpPr>
      <xdr:spPr>
        <a:xfrm>
          <a:off x="15430500" y="66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82676</xdr:rowOff>
    </xdr:from>
    <xdr:ext cx="534377" cy="259045"/>
    <xdr:sp macro="" textlink="">
      <xdr:nvSpPr>
        <xdr:cNvPr id="538" name="テキスト ボックス 537"/>
        <xdr:cNvSpPr txBox="1"/>
      </xdr:nvSpPr>
      <xdr:spPr>
        <a:xfrm>
          <a:off x="15214111" y="64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3974</xdr:rowOff>
    </xdr:from>
    <xdr:to>
      <xdr:col>76</xdr:col>
      <xdr:colOff>165100</xdr:colOff>
      <xdr:row>39</xdr:row>
      <xdr:rowOff>105574</xdr:rowOff>
    </xdr:to>
    <xdr:sp macro="" textlink="">
      <xdr:nvSpPr>
        <xdr:cNvPr id="539" name="楕円 538"/>
        <xdr:cNvSpPr/>
      </xdr:nvSpPr>
      <xdr:spPr>
        <a:xfrm>
          <a:off x="14541500" y="66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122101</xdr:rowOff>
    </xdr:from>
    <xdr:ext cx="534377" cy="259045"/>
    <xdr:sp macro="" textlink="">
      <xdr:nvSpPr>
        <xdr:cNvPr id="540" name="テキスト ボックス 539"/>
        <xdr:cNvSpPr txBox="1"/>
      </xdr:nvSpPr>
      <xdr:spPr>
        <a:xfrm>
          <a:off x="14325111" y="64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158731</xdr:rowOff>
    </xdr:from>
    <xdr:to>
      <xdr:col>72</xdr:col>
      <xdr:colOff>38100</xdr:colOff>
      <xdr:row>39</xdr:row>
      <xdr:rowOff>88881</xdr:rowOff>
    </xdr:to>
    <xdr:sp macro="" textlink="">
      <xdr:nvSpPr>
        <xdr:cNvPr id="541" name="楕円 540"/>
        <xdr:cNvSpPr/>
      </xdr:nvSpPr>
      <xdr:spPr>
        <a:xfrm>
          <a:off x="13652500" y="66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105408</xdr:rowOff>
    </xdr:from>
    <xdr:ext cx="534377" cy="259045"/>
    <xdr:sp macro="" textlink="">
      <xdr:nvSpPr>
        <xdr:cNvPr id="542" name="テキスト ボックス 541"/>
        <xdr:cNvSpPr txBox="1"/>
      </xdr:nvSpPr>
      <xdr:spPr>
        <a:xfrm>
          <a:off x="13436111" y="644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150292</xdr:rowOff>
    </xdr:from>
    <xdr:to>
      <xdr:col>67</xdr:col>
      <xdr:colOff>101600</xdr:colOff>
      <xdr:row>39</xdr:row>
      <xdr:rowOff>80442</xdr:rowOff>
    </xdr:to>
    <xdr:sp macro="" textlink="">
      <xdr:nvSpPr>
        <xdr:cNvPr id="543" name="楕円 542"/>
        <xdr:cNvSpPr/>
      </xdr:nvSpPr>
      <xdr:spPr>
        <a:xfrm>
          <a:off x="12763500" y="66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96969</xdr:rowOff>
    </xdr:from>
    <xdr:ext cx="534377" cy="259045"/>
    <xdr:sp macro="" textlink="">
      <xdr:nvSpPr>
        <xdr:cNvPr id="544" name="テキスト ボックス 543"/>
        <xdr:cNvSpPr txBox="1"/>
      </xdr:nvSpPr>
      <xdr:spPr>
        <a:xfrm>
          <a:off x="12547111" y="644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85292</xdr:rowOff>
    </xdr:from>
    <xdr:to>
      <xdr:col>85</xdr:col>
      <xdr:colOff>127000</xdr:colOff>
      <xdr:row>77</xdr:row>
      <xdr:rowOff>152405</xdr:rowOff>
    </xdr:to>
    <xdr:cxnSp macro="">
      <xdr:nvCxnSpPr>
        <xdr:cNvPr id="632" name="直線コネクタ 631"/>
        <xdr:cNvCxnSpPr/>
      </xdr:nvCxnSpPr>
      <xdr:spPr>
        <a:xfrm flipV="1">
          <a:off x="15481300" y="13286942"/>
          <a:ext cx="838200" cy="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152405</xdr:rowOff>
    </xdr:from>
    <xdr:to>
      <xdr:col>81</xdr:col>
      <xdr:colOff>50800</xdr:colOff>
      <xdr:row>77</xdr:row>
      <xdr:rowOff>153443</xdr:rowOff>
    </xdr:to>
    <xdr:cxnSp macro="">
      <xdr:nvCxnSpPr>
        <xdr:cNvPr id="635" name="直線コネクタ 634"/>
        <xdr:cNvCxnSpPr/>
      </xdr:nvCxnSpPr>
      <xdr:spPr>
        <a:xfrm flipV="1">
          <a:off x="14592300" y="13354055"/>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136789</xdr:rowOff>
    </xdr:from>
    <xdr:to>
      <xdr:col>76</xdr:col>
      <xdr:colOff>114300</xdr:colOff>
      <xdr:row>77</xdr:row>
      <xdr:rowOff>153443</xdr:rowOff>
    </xdr:to>
    <xdr:cxnSp macro="">
      <xdr:nvCxnSpPr>
        <xdr:cNvPr id="638" name="直線コネクタ 637"/>
        <xdr:cNvCxnSpPr/>
      </xdr:nvCxnSpPr>
      <xdr:spPr>
        <a:xfrm>
          <a:off x="13703300" y="13338439"/>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125630</xdr:rowOff>
    </xdr:from>
    <xdr:to>
      <xdr:col>71</xdr:col>
      <xdr:colOff>177800</xdr:colOff>
      <xdr:row>77</xdr:row>
      <xdr:rowOff>136789</xdr:rowOff>
    </xdr:to>
    <xdr:cxnSp macro="">
      <xdr:nvCxnSpPr>
        <xdr:cNvPr id="641" name="直線コネクタ 640"/>
        <xdr:cNvCxnSpPr/>
      </xdr:nvCxnSpPr>
      <xdr:spPr>
        <a:xfrm>
          <a:off x="12814300" y="13327280"/>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34492</xdr:rowOff>
    </xdr:from>
    <xdr:to>
      <xdr:col>85</xdr:col>
      <xdr:colOff>177800</xdr:colOff>
      <xdr:row>77</xdr:row>
      <xdr:rowOff>136092</xdr:rowOff>
    </xdr:to>
    <xdr:sp macro="" textlink="">
      <xdr:nvSpPr>
        <xdr:cNvPr id="651" name="楕円 650"/>
        <xdr:cNvSpPr/>
      </xdr:nvSpPr>
      <xdr:spPr>
        <a:xfrm>
          <a:off x="162687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57369</xdr:rowOff>
    </xdr:from>
    <xdr:ext cx="599010" cy="259045"/>
    <xdr:sp macro="" textlink="">
      <xdr:nvSpPr>
        <xdr:cNvPr id="652" name="公債費該当値テキスト"/>
        <xdr:cNvSpPr txBox="1"/>
      </xdr:nvSpPr>
      <xdr:spPr>
        <a:xfrm>
          <a:off x="16370300" y="1308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101605</xdr:rowOff>
    </xdr:from>
    <xdr:to>
      <xdr:col>81</xdr:col>
      <xdr:colOff>101600</xdr:colOff>
      <xdr:row>78</xdr:row>
      <xdr:rowOff>31755</xdr:rowOff>
    </xdr:to>
    <xdr:sp macro="" textlink="">
      <xdr:nvSpPr>
        <xdr:cNvPr id="653" name="楕円 652"/>
        <xdr:cNvSpPr/>
      </xdr:nvSpPr>
      <xdr:spPr>
        <a:xfrm>
          <a:off x="15430500" y="133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22882</xdr:rowOff>
    </xdr:from>
    <xdr:ext cx="599010" cy="259045"/>
    <xdr:sp macro="" textlink="">
      <xdr:nvSpPr>
        <xdr:cNvPr id="654" name="テキスト ボックス 653"/>
        <xdr:cNvSpPr txBox="1"/>
      </xdr:nvSpPr>
      <xdr:spPr>
        <a:xfrm>
          <a:off x="15181795" y="1339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102643</xdr:rowOff>
    </xdr:from>
    <xdr:to>
      <xdr:col>76</xdr:col>
      <xdr:colOff>165100</xdr:colOff>
      <xdr:row>78</xdr:row>
      <xdr:rowOff>32793</xdr:rowOff>
    </xdr:to>
    <xdr:sp macro="" textlink="">
      <xdr:nvSpPr>
        <xdr:cNvPr id="655" name="楕円 654"/>
        <xdr:cNvSpPr/>
      </xdr:nvSpPr>
      <xdr:spPr>
        <a:xfrm>
          <a:off x="14541500" y="133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23920</xdr:rowOff>
    </xdr:from>
    <xdr:ext cx="599010" cy="259045"/>
    <xdr:sp macro="" textlink="">
      <xdr:nvSpPr>
        <xdr:cNvPr id="656" name="テキスト ボックス 655"/>
        <xdr:cNvSpPr txBox="1"/>
      </xdr:nvSpPr>
      <xdr:spPr>
        <a:xfrm>
          <a:off x="14292795" y="1339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85989</xdr:rowOff>
    </xdr:from>
    <xdr:to>
      <xdr:col>72</xdr:col>
      <xdr:colOff>38100</xdr:colOff>
      <xdr:row>78</xdr:row>
      <xdr:rowOff>16139</xdr:rowOff>
    </xdr:to>
    <xdr:sp macro="" textlink="">
      <xdr:nvSpPr>
        <xdr:cNvPr id="657" name="楕円 656"/>
        <xdr:cNvSpPr/>
      </xdr:nvSpPr>
      <xdr:spPr>
        <a:xfrm>
          <a:off x="13652500" y="132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7266</xdr:rowOff>
    </xdr:from>
    <xdr:ext cx="599010" cy="259045"/>
    <xdr:sp macro="" textlink="">
      <xdr:nvSpPr>
        <xdr:cNvPr id="658" name="テキスト ボックス 657"/>
        <xdr:cNvSpPr txBox="1"/>
      </xdr:nvSpPr>
      <xdr:spPr>
        <a:xfrm>
          <a:off x="13403795" y="133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74830</xdr:rowOff>
    </xdr:from>
    <xdr:to>
      <xdr:col>67</xdr:col>
      <xdr:colOff>101600</xdr:colOff>
      <xdr:row>78</xdr:row>
      <xdr:rowOff>4980</xdr:rowOff>
    </xdr:to>
    <xdr:sp macro="" textlink="">
      <xdr:nvSpPr>
        <xdr:cNvPr id="659" name="楕円 658"/>
        <xdr:cNvSpPr/>
      </xdr:nvSpPr>
      <xdr:spPr>
        <a:xfrm>
          <a:off x="12763500" y="132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167557</xdr:rowOff>
    </xdr:from>
    <xdr:ext cx="599010" cy="259045"/>
    <xdr:sp macro="" textlink="">
      <xdr:nvSpPr>
        <xdr:cNvPr id="660" name="テキスト ボックス 659"/>
        <xdr:cNvSpPr txBox="1"/>
      </xdr:nvSpPr>
      <xdr:spPr>
        <a:xfrm>
          <a:off x="12514795" y="1336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102212</xdr:rowOff>
    </xdr:from>
    <xdr:to>
      <xdr:col>85</xdr:col>
      <xdr:colOff>127000</xdr:colOff>
      <xdr:row>98</xdr:row>
      <xdr:rowOff>121089</xdr:rowOff>
    </xdr:to>
    <xdr:cxnSp macro="">
      <xdr:nvCxnSpPr>
        <xdr:cNvPr id="687" name="直線コネクタ 686"/>
        <xdr:cNvCxnSpPr/>
      </xdr:nvCxnSpPr>
      <xdr:spPr>
        <a:xfrm>
          <a:off x="15481300" y="16904312"/>
          <a:ext cx="838200" cy="1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28736</xdr:rowOff>
    </xdr:from>
    <xdr:to>
      <xdr:col>81</xdr:col>
      <xdr:colOff>50800</xdr:colOff>
      <xdr:row>98</xdr:row>
      <xdr:rowOff>102212</xdr:rowOff>
    </xdr:to>
    <xdr:cxnSp macro="">
      <xdr:nvCxnSpPr>
        <xdr:cNvPr id="690" name="直線コネクタ 689"/>
        <xdr:cNvCxnSpPr/>
      </xdr:nvCxnSpPr>
      <xdr:spPr>
        <a:xfrm>
          <a:off x="14592300" y="16830836"/>
          <a:ext cx="889000" cy="7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28736</xdr:rowOff>
    </xdr:from>
    <xdr:to>
      <xdr:col>76</xdr:col>
      <xdr:colOff>114300</xdr:colOff>
      <xdr:row>98</xdr:row>
      <xdr:rowOff>117249</xdr:rowOff>
    </xdr:to>
    <xdr:cxnSp macro="">
      <xdr:nvCxnSpPr>
        <xdr:cNvPr id="693" name="直線コネクタ 692"/>
        <xdr:cNvCxnSpPr/>
      </xdr:nvCxnSpPr>
      <xdr:spPr>
        <a:xfrm flipV="1">
          <a:off x="13703300" y="16830836"/>
          <a:ext cx="889000" cy="8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91571</xdr:rowOff>
    </xdr:from>
    <xdr:to>
      <xdr:col>71</xdr:col>
      <xdr:colOff>177800</xdr:colOff>
      <xdr:row>98</xdr:row>
      <xdr:rowOff>117249</xdr:rowOff>
    </xdr:to>
    <xdr:cxnSp macro="">
      <xdr:nvCxnSpPr>
        <xdr:cNvPr id="696" name="直線コネクタ 695"/>
        <xdr:cNvCxnSpPr/>
      </xdr:nvCxnSpPr>
      <xdr:spPr>
        <a:xfrm>
          <a:off x="12814300" y="16893671"/>
          <a:ext cx="889000" cy="2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70289</xdr:rowOff>
    </xdr:from>
    <xdr:to>
      <xdr:col>85</xdr:col>
      <xdr:colOff>177800</xdr:colOff>
      <xdr:row>99</xdr:row>
      <xdr:rowOff>439</xdr:rowOff>
    </xdr:to>
    <xdr:sp macro="" textlink="">
      <xdr:nvSpPr>
        <xdr:cNvPr id="706" name="楕円 705"/>
        <xdr:cNvSpPr/>
      </xdr:nvSpPr>
      <xdr:spPr>
        <a:xfrm>
          <a:off x="16268700" y="168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36472</xdr:rowOff>
    </xdr:from>
    <xdr:ext cx="534377" cy="259045"/>
    <xdr:sp macro="" textlink="">
      <xdr:nvSpPr>
        <xdr:cNvPr id="707" name="積立金該当値テキスト"/>
        <xdr:cNvSpPr txBox="1"/>
      </xdr:nvSpPr>
      <xdr:spPr>
        <a:xfrm>
          <a:off x="16370300" y="16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51412</xdr:rowOff>
    </xdr:from>
    <xdr:to>
      <xdr:col>81</xdr:col>
      <xdr:colOff>101600</xdr:colOff>
      <xdr:row>98</xdr:row>
      <xdr:rowOff>153012</xdr:rowOff>
    </xdr:to>
    <xdr:sp macro="" textlink="">
      <xdr:nvSpPr>
        <xdr:cNvPr id="708" name="楕円 707"/>
        <xdr:cNvSpPr/>
      </xdr:nvSpPr>
      <xdr:spPr>
        <a:xfrm>
          <a:off x="15430500" y="168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169539</xdr:rowOff>
    </xdr:from>
    <xdr:ext cx="534377" cy="259045"/>
    <xdr:sp macro="" textlink="">
      <xdr:nvSpPr>
        <xdr:cNvPr id="709" name="テキスト ボックス 708"/>
        <xdr:cNvSpPr txBox="1"/>
      </xdr:nvSpPr>
      <xdr:spPr>
        <a:xfrm>
          <a:off x="15214111" y="166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149386</xdr:rowOff>
    </xdr:from>
    <xdr:to>
      <xdr:col>76</xdr:col>
      <xdr:colOff>165100</xdr:colOff>
      <xdr:row>98</xdr:row>
      <xdr:rowOff>79536</xdr:rowOff>
    </xdr:to>
    <xdr:sp macro="" textlink="">
      <xdr:nvSpPr>
        <xdr:cNvPr id="710" name="楕円 709"/>
        <xdr:cNvSpPr/>
      </xdr:nvSpPr>
      <xdr:spPr>
        <a:xfrm>
          <a:off x="14541500" y="167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96063</xdr:rowOff>
    </xdr:from>
    <xdr:ext cx="599010" cy="259045"/>
    <xdr:sp macro="" textlink="">
      <xdr:nvSpPr>
        <xdr:cNvPr id="711" name="テキスト ボックス 710"/>
        <xdr:cNvSpPr txBox="1"/>
      </xdr:nvSpPr>
      <xdr:spPr>
        <a:xfrm>
          <a:off x="14292795" y="1655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66449</xdr:rowOff>
    </xdr:from>
    <xdr:to>
      <xdr:col>72</xdr:col>
      <xdr:colOff>38100</xdr:colOff>
      <xdr:row>98</xdr:row>
      <xdr:rowOff>168049</xdr:rowOff>
    </xdr:to>
    <xdr:sp macro="" textlink="">
      <xdr:nvSpPr>
        <xdr:cNvPr id="712" name="楕円 711"/>
        <xdr:cNvSpPr/>
      </xdr:nvSpPr>
      <xdr:spPr>
        <a:xfrm>
          <a:off x="13652500" y="1686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159176</xdr:rowOff>
    </xdr:from>
    <xdr:ext cx="534377" cy="259045"/>
    <xdr:sp macro="" textlink="">
      <xdr:nvSpPr>
        <xdr:cNvPr id="713" name="テキスト ボックス 712"/>
        <xdr:cNvSpPr txBox="1"/>
      </xdr:nvSpPr>
      <xdr:spPr>
        <a:xfrm>
          <a:off x="13436111" y="169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40771</xdr:rowOff>
    </xdr:from>
    <xdr:to>
      <xdr:col>67</xdr:col>
      <xdr:colOff>101600</xdr:colOff>
      <xdr:row>98</xdr:row>
      <xdr:rowOff>142371</xdr:rowOff>
    </xdr:to>
    <xdr:sp macro="" textlink="">
      <xdr:nvSpPr>
        <xdr:cNvPr id="714" name="楕円 713"/>
        <xdr:cNvSpPr/>
      </xdr:nvSpPr>
      <xdr:spPr>
        <a:xfrm>
          <a:off x="12763500" y="168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158898</xdr:rowOff>
    </xdr:from>
    <xdr:ext cx="599010" cy="259045"/>
    <xdr:sp macro="" textlink="">
      <xdr:nvSpPr>
        <xdr:cNvPr id="715" name="テキスト ボックス 714"/>
        <xdr:cNvSpPr txBox="1"/>
      </xdr:nvSpPr>
      <xdr:spPr>
        <a:xfrm>
          <a:off x="12514795" y="1661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30143</xdr:rowOff>
    </xdr:from>
    <xdr:to>
      <xdr:col>116</xdr:col>
      <xdr:colOff>63500</xdr:colOff>
      <xdr:row>39</xdr:row>
      <xdr:rowOff>36144</xdr:rowOff>
    </xdr:to>
    <xdr:cxnSp macro="">
      <xdr:nvCxnSpPr>
        <xdr:cNvPr id="744" name="直線コネクタ 743"/>
        <xdr:cNvCxnSpPr/>
      </xdr:nvCxnSpPr>
      <xdr:spPr>
        <a:xfrm flipV="1">
          <a:off x="21323300" y="6716693"/>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36144</xdr:rowOff>
    </xdr:from>
    <xdr:to>
      <xdr:col>111</xdr:col>
      <xdr:colOff>177800</xdr:colOff>
      <xdr:row>39</xdr:row>
      <xdr:rowOff>36182</xdr:rowOff>
    </xdr:to>
    <xdr:cxnSp macro="">
      <xdr:nvCxnSpPr>
        <xdr:cNvPr id="747" name="直線コネクタ 746"/>
        <xdr:cNvCxnSpPr/>
      </xdr:nvCxnSpPr>
      <xdr:spPr>
        <a:xfrm flipV="1">
          <a:off x="20434300" y="672269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35706</xdr:rowOff>
    </xdr:from>
    <xdr:to>
      <xdr:col>107</xdr:col>
      <xdr:colOff>50800</xdr:colOff>
      <xdr:row>39</xdr:row>
      <xdr:rowOff>36182</xdr:rowOff>
    </xdr:to>
    <xdr:cxnSp macro="">
      <xdr:nvCxnSpPr>
        <xdr:cNvPr id="750" name="直線コネクタ 749"/>
        <xdr:cNvCxnSpPr/>
      </xdr:nvCxnSpPr>
      <xdr:spPr>
        <a:xfrm>
          <a:off x="19545300" y="6722256"/>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35706</xdr:rowOff>
    </xdr:from>
    <xdr:to>
      <xdr:col>102</xdr:col>
      <xdr:colOff>114300</xdr:colOff>
      <xdr:row>39</xdr:row>
      <xdr:rowOff>35973</xdr:rowOff>
    </xdr:to>
    <xdr:cxnSp macro="">
      <xdr:nvCxnSpPr>
        <xdr:cNvPr id="753" name="直線コネクタ 752"/>
        <xdr:cNvCxnSpPr/>
      </xdr:nvCxnSpPr>
      <xdr:spPr>
        <a:xfrm flipV="1">
          <a:off x="18656300" y="672225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150793</xdr:rowOff>
    </xdr:from>
    <xdr:to>
      <xdr:col>116</xdr:col>
      <xdr:colOff>114300</xdr:colOff>
      <xdr:row>39</xdr:row>
      <xdr:rowOff>80943</xdr:rowOff>
    </xdr:to>
    <xdr:sp macro="" textlink="">
      <xdr:nvSpPr>
        <xdr:cNvPr id="763" name="楕円 762"/>
        <xdr:cNvSpPr/>
      </xdr:nvSpPr>
      <xdr:spPr>
        <a:xfrm>
          <a:off x="22110700" y="66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156794</xdr:rowOff>
    </xdr:from>
    <xdr:to>
      <xdr:col>112</xdr:col>
      <xdr:colOff>38100</xdr:colOff>
      <xdr:row>39</xdr:row>
      <xdr:rowOff>86944</xdr:rowOff>
    </xdr:to>
    <xdr:sp macro="" textlink="">
      <xdr:nvSpPr>
        <xdr:cNvPr id="765" name="楕円 764"/>
        <xdr:cNvSpPr/>
      </xdr:nvSpPr>
      <xdr:spPr>
        <a:xfrm>
          <a:off x="21272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78071</xdr:rowOff>
    </xdr:from>
    <xdr:ext cx="378565" cy="259045"/>
    <xdr:sp macro="" textlink="">
      <xdr:nvSpPr>
        <xdr:cNvPr id="766" name="テキスト ボックス 765"/>
        <xdr:cNvSpPr txBox="1"/>
      </xdr:nvSpPr>
      <xdr:spPr>
        <a:xfrm>
          <a:off x="21134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156832</xdr:rowOff>
    </xdr:from>
    <xdr:to>
      <xdr:col>107</xdr:col>
      <xdr:colOff>101600</xdr:colOff>
      <xdr:row>39</xdr:row>
      <xdr:rowOff>86982</xdr:rowOff>
    </xdr:to>
    <xdr:sp macro="" textlink="">
      <xdr:nvSpPr>
        <xdr:cNvPr id="767" name="楕円 766"/>
        <xdr:cNvSpPr/>
      </xdr:nvSpPr>
      <xdr:spPr>
        <a:xfrm>
          <a:off x="20383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78109</xdr:rowOff>
    </xdr:from>
    <xdr:ext cx="378565" cy="259045"/>
    <xdr:sp macro="" textlink="">
      <xdr:nvSpPr>
        <xdr:cNvPr id="768" name="テキスト ボックス 767"/>
        <xdr:cNvSpPr txBox="1"/>
      </xdr:nvSpPr>
      <xdr:spPr>
        <a:xfrm>
          <a:off x="20245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156356</xdr:rowOff>
    </xdr:from>
    <xdr:to>
      <xdr:col>102</xdr:col>
      <xdr:colOff>165100</xdr:colOff>
      <xdr:row>39</xdr:row>
      <xdr:rowOff>86506</xdr:rowOff>
    </xdr:to>
    <xdr:sp macro="" textlink="">
      <xdr:nvSpPr>
        <xdr:cNvPr id="769" name="楕円 768"/>
        <xdr:cNvSpPr/>
      </xdr:nvSpPr>
      <xdr:spPr>
        <a:xfrm>
          <a:off x="19494500" y="66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77633</xdr:rowOff>
    </xdr:from>
    <xdr:ext cx="378565" cy="259045"/>
    <xdr:sp macro="" textlink="">
      <xdr:nvSpPr>
        <xdr:cNvPr id="770" name="テキスト ボックス 769"/>
        <xdr:cNvSpPr txBox="1"/>
      </xdr:nvSpPr>
      <xdr:spPr>
        <a:xfrm>
          <a:off x="19356017" y="6764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156623</xdr:rowOff>
    </xdr:from>
    <xdr:to>
      <xdr:col>98</xdr:col>
      <xdr:colOff>38100</xdr:colOff>
      <xdr:row>39</xdr:row>
      <xdr:rowOff>86773</xdr:rowOff>
    </xdr:to>
    <xdr:sp macro="" textlink="">
      <xdr:nvSpPr>
        <xdr:cNvPr id="771" name="楕円 770"/>
        <xdr:cNvSpPr/>
      </xdr:nvSpPr>
      <xdr:spPr>
        <a:xfrm>
          <a:off x="18605500" y="66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77900</xdr:rowOff>
    </xdr:from>
    <xdr:ext cx="378565" cy="259045"/>
    <xdr:sp macro="" textlink="">
      <xdr:nvSpPr>
        <xdr:cNvPr id="772" name="テキスト ボックス 771"/>
        <xdr:cNvSpPr txBox="1"/>
      </xdr:nvSpPr>
      <xdr:spPr>
        <a:xfrm>
          <a:off x="18467017" y="676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167475</xdr:rowOff>
    </xdr:from>
    <xdr:to>
      <xdr:col>116</xdr:col>
      <xdr:colOff>63500</xdr:colOff>
      <xdr:row>58</xdr:row>
      <xdr:rowOff>5759</xdr:rowOff>
    </xdr:to>
    <xdr:cxnSp macro="">
      <xdr:nvCxnSpPr>
        <xdr:cNvPr id="801" name="直線コネクタ 800"/>
        <xdr:cNvCxnSpPr/>
      </xdr:nvCxnSpPr>
      <xdr:spPr>
        <a:xfrm flipV="1">
          <a:off x="21323300" y="9940125"/>
          <a:ext cx="8382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5759</xdr:rowOff>
    </xdr:from>
    <xdr:to>
      <xdr:col>111</xdr:col>
      <xdr:colOff>177800</xdr:colOff>
      <xdr:row>58</xdr:row>
      <xdr:rowOff>26924</xdr:rowOff>
    </xdr:to>
    <xdr:cxnSp macro="">
      <xdr:nvCxnSpPr>
        <xdr:cNvPr id="804" name="直線コネクタ 803"/>
        <xdr:cNvCxnSpPr/>
      </xdr:nvCxnSpPr>
      <xdr:spPr>
        <a:xfrm flipV="1">
          <a:off x="20434300" y="994985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110627</xdr:rowOff>
    </xdr:from>
    <xdr:ext cx="469744" cy="259045"/>
    <xdr:sp macro="" textlink="">
      <xdr:nvSpPr>
        <xdr:cNvPr id="806" name="テキスト ボックス 805"/>
        <xdr:cNvSpPr txBox="1"/>
      </xdr:nvSpPr>
      <xdr:spPr>
        <a:xfrm>
          <a:off x="21088428" y="100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26924</xdr:rowOff>
    </xdr:from>
    <xdr:to>
      <xdr:col>107</xdr:col>
      <xdr:colOff>50800</xdr:colOff>
      <xdr:row>58</xdr:row>
      <xdr:rowOff>30524</xdr:rowOff>
    </xdr:to>
    <xdr:cxnSp macro="">
      <xdr:nvCxnSpPr>
        <xdr:cNvPr id="807" name="直線コネクタ 806"/>
        <xdr:cNvCxnSpPr/>
      </xdr:nvCxnSpPr>
      <xdr:spPr>
        <a:xfrm flipV="1">
          <a:off x="19545300" y="9971024"/>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96359</xdr:rowOff>
    </xdr:from>
    <xdr:ext cx="469744" cy="259045"/>
    <xdr:sp macro="" textlink="">
      <xdr:nvSpPr>
        <xdr:cNvPr id="809" name="テキスト ボックス 808"/>
        <xdr:cNvSpPr txBox="1"/>
      </xdr:nvSpPr>
      <xdr:spPr>
        <a:xfrm>
          <a:off x="20199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30524</xdr:rowOff>
    </xdr:from>
    <xdr:to>
      <xdr:col>102</xdr:col>
      <xdr:colOff>114300</xdr:colOff>
      <xdr:row>58</xdr:row>
      <xdr:rowOff>33020</xdr:rowOff>
    </xdr:to>
    <xdr:cxnSp macro="">
      <xdr:nvCxnSpPr>
        <xdr:cNvPr id="810" name="直線コネクタ 809"/>
        <xdr:cNvCxnSpPr/>
      </xdr:nvCxnSpPr>
      <xdr:spPr>
        <a:xfrm flipV="1">
          <a:off x="18656300" y="997462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95445</xdr:rowOff>
    </xdr:from>
    <xdr:ext cx="469744" cy="259045"/>
    <xdr:sp macro="" textlink="">
      <xdr:nvSpPr>
        <xdr:cNvPr id="812" name="テキスト ボックス 811"/>
        <xdr:cNvSpPr txBox="1"/>
      </xdr:nvSpPr>
      <xdr:spPr>
        <a:xfrm>
          <a:off x="19310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84510</xdr:rowOff>
    </xdr:from>
    <xdr:ext cx="469744" cy="259045"/>
    <xdr:sp macro="" textlink="">
      <xdr:nvSpPr>
        <xdr:cNvPr id="814" name="テキスト ボックス 813"/>
        <xdr:cNvSpPr txBox="1"/>
      </xdr:nvSpPr>
      <xdr:spPr>
        <a:xfrm>
          <a:off x="18421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116675</xdr:rowOff>
    </xdr:from>
    <xdr:to>
      <xdr:col>116</xdr:col>
      <xdr:colOff>114300</xdr:colOff>
      <xdr:row>58</xdr:row>
      <xdr:rowOff>46825</xdr:rowOff>
    </xdr:to>
    <xdr:sp macro="" textlink="">
      <xdr:nvSpPr>
        <xdr:cNvPr id="820" name="楕円 819"/>
        <xdr:cNvSpPr/>
      </xdr:nvSpPr>
      <xdr:spPr>
        <a:xfrm>
          <a:off x="22110700" y="98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139552</xdr:rowOff>
    </xdr:from>
    <xdr:ext cx="534377" cy="259045"/>
    <xdr:sp macro="" textlink="">
      <xdr:nvSpPr>
        <xdr:cNvPr id="821" name="貸付金該当値テキスト"/>
        <xdr:cNvSpPr txBox="1"/>
      </xdr:nvSpPr>
      <xdr:spPr>
        <a:xfrm>
          <a:off x="22212300" y="974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126409</xdr:rowOff>
    </xdr:from>
    <xdr:to>
      <xdr:col>112</xdr:col>
      <xdr:colOff>38100</xdr:colOff>
      <xdr:row>58</xdr:row>
      <xdr:rowOff>56559</xdr:rowOff>
    </xdr:to>
    <xdr:sp macro="" textlink="">
      <xdr:nvSpPr>
        <xdr:cNvPr id="822" name="楕円 821"/>
        <xdr:cNvSpPr/>
      </xdr:nvSpPr>
      <xdr:spPr>
        <a:xfrm>
          <a:off x="21272500" y="98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73086</xdr:rowOff>
    </xdr:from>
    <xdr:ext cx="534377" cy="259045"/>
    <xdr:sp macro="" textlink="">
      <xdr:nvSpPr>
        <xdr:cNvPr id="823" name="テキスト ボックス 822"/>
        <xdr:cNvSpPr txBox="1"/>
      </xdr:nvSpPr>
      <xdr:spPr>
        <a:xfrm>
          <a:off x="21056111" y="96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147574</xdr:rowOff>
    </xdr:from>
    <xdr:to>
      <xdr:col>107</xdr:col>
      <xdr:colOff>101600</xdr:colOff>
      <xdr:row>58</xdr:row>
      <xdr:rowOff>77724</xdr:rowOff>
    </xdr:to>
    <xdr:sp macro="" textlink="">
      <xdr:nvSpPr>
        <xdr:cNvPr id="824" name="楕円 823"/>
        <xdr:cNvSpPr/>
      </xdr:nvSpPr>
      <xdr:spPr>
        <a:xfrm>
          <a:off x="203835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94251</xdr:rowOff>
    </xdr:from>
    <xdr:ext cx="469744" cy="259045"/>
    <xdr:sp macro="" textlink="">
      <xdr:nvSpPr>
        <xdr:cNvPr id="825" name="テキスト ボックス 824"/>
        <xdr:cNvSpPr txBox="1"/>
      </xdr:nvSpPr>
      <xdr:spPr>
        <a:xfrm>
          <a:off x="20199428" y="969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151174</xdr:rowOff>
    </xdr:from>
    <xdr:to>
      <xdr:col>102</xdr:col>
      <xdr:colOff>165100</xdr:colOff>
      <xdr:row>58</xdr:row>
      <xdr:rowOff>81324</xdr:rowOff>
    </xdr:to>
    <xdr:sp macro="" textlink="">
      <xdr:nvSpPr>
        <xdr:cNvPr id="826" name="楕円 825"/>
        <xdr:cNvSpPr/>
      </xdr:nvSpPr>
      <xdr:spPr>
        <a:xfrm>
          <a:off x="19494500" y="99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97851</xdr:rowOff>
    </xdr:from>
    <xdr:ext cx="469744" cy="259045"/>
    <xdr:sp macro="" textlink="">
      <xdr:nvSpPr>
        <xdr:cNvPr id="827" name="テキスト ボックス 826"/>
        <xdr:cNvSpPr txBox="1"/>
      </xdr:nvSpPr>
      <xdr:spPr>
        <a:xfrm>
          <a:off x="19310428" y="96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153670</xdr:rowOff>
    </xdr:from>
    <xdr:to>
      <xdr:col>98</xdr:col>
      <xdr:colOff>38100</xdr:colOff>
      <xdr:row>58</xdr:row>
      <xdr:rowOff>83820</xdr:rowOff>
    </xdr:to>
    <xdr:sp macro="" textlink="">
      <xdr:nvSpPr>
        <xdr:cNvPr id="828" name="楕円 827"/>
        <xdr:cNvSpPr/>
      </xdr:nvSpPr>
      <xdr:spPr>
        <a:xfrm>
          <a:off x="18605500" y="99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100347</xdr:rowOff>
    </xdr:from>
    <xdr:ext cx="469744" cy="259045"/>
    <xdr:sp macro="" textlink="">
      <xdr:nvSpPr>
        <xdr:cNvPr id="829" name="テキスト ボックス 828"/>
        <xdr:cNvSpPr txBox="1"/>
      </xdr:nvSpPr>
      <xdr:spPr>
        <a:xfrm>
          <a:off x="18421428" y="970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136728</xdr:rowOff>
    </xdr:from>
    <xdr:to>
      <xdr:col>116</xdr:col>
      <xdr:colOff>63500</xdr:colOff>
      <xdr:row>76</xdr:row>
      <xdr:rowOff>154251</xdr:rowOff>
    </xdr:to>
    <xdr:cxnSp macro="">
      <xdr:nvCxnSpPr>
        <xdr:cNvPr id="858" name="直線コネクタ 857"/>
        <xdr:cNvCxnSpPr/>
      </xdr:nvCxnSpPr>
      <xdr:spPr>
        <a:xfrm flipV="1">
          <a:off x="21323300" y="13166928"/>
          <a:ext cx="8382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154251</xdr:rowOff>
    </xdr:from>
    <xdr:to>
      <xdr:col>111</xdr:col>
      <xdr:colOff>177800</xdr:colOff>
      <xdr:row>76</xdr:row>
      <xdr:rowOff>163790</xdr:rowOff>
    </xdr:to>
    <xdr:cxnSp macro="">
      <xdr:nvCxnSpPr>
        <xdr:cNvPr id="861" name="直線コネクタ 860"/>
        <xdr:cNvCxnSpPr/>
      </xdr:nvCxnSpPr>
      <xdr:spPr>
        <a:xfrm flipV="1">
          <a:off x="20434300" y="13184451"/>
          <a:ext cx="889000" cy="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163790</xdr:rowOff>
    </xdr:from>
    <xdr:to>
      <xdr:col>107</xdr:col>
      <xdr:colOff>50800</xdr:colOff>
      <xdr:row>77</xdr:row>
      <xdr:rowOff>24203</xdr:rowOff>
    </xdr:to>
    <xdr:cxnSp macro="">
      <xdr:nvCxnSpPr>
        <xdr:cNvPr id="864" name="直線コネクタ 863"/>
        <xdr:cNvCxnSpPr/>
      </xdr:nvCxnSpPr>
      <xdr:spPr>
        <a:xfrm flipV="1">
          <a:off x="19545300" y="13193990"/>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3908</xdr:rowOff>
    </xdr:from>
    <xdr:to>
      <xdr:col>102</xdr:col>
      <xdr:colOff>114300</xdr:colOff>
      <xdr:row>77</xdr:row>
      <xdr:rowOff>24203</xdr:rowOff>
    </xdr:to>
    <xdr:cxnSp macro="">
      <xdr:nvCxnSpPr>
        <xdr:cNvPr id="867" name="直線コネクタ 866"/>
        <xdr:cNvCxnSpPr/>
      </xdr:nvCxnSpPr>
      <xdr:spPr>
        <a:xfrm>
          <a:off x="18656300" y="13205558"/>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85928</xdr:rowOff>
    </xdr:from>
    <xdr:to>
      <xdr:col>116</xdr:col>
      <xdr:colOff>114300</xdr:colOff>
      <xdr:row>77</xdr:row>
      <xdr:rowOff>16078</xdr:rowOff>
    </xdr:to>
    <xdr:sp macro="" textlink="">
      <xdr:nvSpPr>
        <xdr:cNvPr id="877" name="楕円 876"/>
        <xdr:cNvSpPr/>
      </xdr:nvSpPr>
      <xdr:spPr>
        <a:xfrm>
          <a:off x="221107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108805</xdr:rowOff>
    </xdr:from>
    <xdr:ext cx="599010" cy="259045"/>
    <xdr:sp macro="" textlink="">
      <xdr:nvSpPr>
        <xdr:cNvPr id="878" name="繰出金該当値テキスト"/>
        <xdr:cNvSpPr txBox="1"/>
      </xdr:nvSpPr>
      <xdr:spPr>
        <a:xfrm>
          <a:off x="22212300" y="1296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103451</xdr:rowOff>
    </xdr:from>
    <xdr:to>
      <xdr:col>112</xdr:col>
      <xdr:colOff>38100</xdr:colOff>
      <xdr:row>77</xdr:row>
      <xdr:rowOff>33601</xdr:rowOff>
    </xdr:to>
    <xdr:sp macro="" textlink="">
      <xdr:nvSpPr>
        <xdr:cNvPr id="879" name="楕円 878"/>
        <xdr:cNvSpPr/>
      </xdr:nvSpPr>
      <xdr:spPr>
        <a:xfrm>
          <a:off x="21272500" y="131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24728</xdr:rowOff>
    </xdr:from>
    <xdr:ext cx="599010" cy="259045"/>
    <xdr:sp macro="" textlink="">
      <xdr:nvSpPr>
        <xdr:cNvPr id="880" name="テキスト ボックス 879"/>
        <xdr:cNvSpPr txBox="1"/>
      </xdr:nvSpPr>
      <xdr:spPr>
        <a:xfrm>
          <a:off x="21023795" y="1322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112990</xdr:rowOff>
    </xdr:from>
    <xdr:to>
      <xdr:col>107</xdr:col>
      <xdr:colOff>101600</xdr:colOff>
      <xdr:row>77</xdr:row>
      <xdr:rowOff>43140</xdr:rowOff>
    </xdr:to>
    <xdr:sp macro="" textlink="">
      <xdr:nvSpPr>
        <xdr:cNvPr id="881" name="楕円 880"/>
        <xdr:cNvSpPr/>
      </xdr:nvSpPr>
      <xdr:spPr>
        <a:xfrm>
          <a:off x="20383500" y="131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34267</xdr:rowOff>
    </xdr:from>
    <xdr:ext cx="599010" cy="259045"/>
    <xdr:sp macro="" textlink="">
      <xdr:nvSpPr>
        <xdr:cNvPr id="882" name="テキスト ボックス 881"/>
        <xdr:cNvSpPr txBox="1"/>
      </xdr:nvSpPr>
      <xdr:spPr>
        <a:xfrm>
          <a:off x="20134795" y="1323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144853</xdr:rowOff>
    </xdr:from>
    <xdr:to>
      <xdr:col>102</xdr:col>
      <xdr:colOff>165100</xdr:colOff>
      <xdr:row>77</xdr:row>
      <xdr:rowOff>75003</xdr:rowOff>
    </xdr:to>
    <xdr:sp macro="" textlink="">
      <xdr:nvSpPr>
        <xdr:cNvPr id="883" name="楕円 882"/>
        <xdr:cNvSpPr/>
      </xdr:nvSpPr>
      <xdr:spPr>
        <a:xfrm>
          <a:off x="19494500" y="131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66130</xdr:rowOff>
    </xdr:from>
    <xdr:ext cx="534377" cy="259045"/>
    <xdr:sp macro="" textlink="">
      <xdr:nvSpPr>
        <xdr:cNvPr id="884" name="テキスト ボックス 883"/>
        <xdr:cNvSpPr txBox="1"/>
      </xdr:nvSpPr>
      <xdr:spPr>
        <a:xfrm>
          <a:off x="19278111" y="132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124558</xdr:rowOff>
    </xdr:from>
    <xdr:to>
      <xdr:col>98</xdr:col>
      <xdr:colOff>38100</xdr:colOff>
      <xdr:row>77</xdr:row>
      <xdr:rowOff>54708</xdr:rowOff>
    </xdr:to>
    <xdr:sp macro="" textlink="">
      <xdr:nvSpPr>
        <xdr:cNvPr id="885" name="楕円 884"/>
        <xdr:cNvSpPr/>
      </xdr:nvSpPr>
      <xdr:spPr>
        <a:xfrm>
          <a:off x="18605500" y="131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45835</xdr:rowOff>
    </xdr:from>
    <xdr:ext cx="599010" cy="259045"/>
    <xdr:sp macro="" textlink="">
      <xdr:nvSpPr>
        <xdr:cNvPr id="886" name="テキスト ボックス 885"/>
        <xdr:cNvSpPr txBox="1"/>
      </xdr:nvSpPr>
      <xdr:spPr>
        <a:xfrm>
          <a:off x="18356795" y="1324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普通建設事業費、公債費については増加が大きく見られる。物件費の増加要因としては、管理施設の増加に伴う管理費用の増、普通建設事業費の増加要因としては、学校施設の防災工事、一般住宅建築等に伴う増、公債費の増加要因とし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年度に借入をおこなった総合防災情報システム事業にかかる地方債等の償還開始に伴</a:t>
          </a:r>
          <a:r>
            <a:rPr kumimoji="1" lang="ja-JP" altLang="en-US" sz="1100">
              <a:solidFill>
                <a:schemeClr val="dk1"/>
              </a:solidFill>
              <a:effectLst/>
              <a:latin typeface="+mn-lt"/>
              <a:ea typeface="+mn-ea"/>
              <a:cs typeface="+mn-cs"/>
            </a:rPr>
            <a:t>う元利償還額の増である。人件費についても増加しており、職員数の増や地域おこし協力隊の雇用に伴うものが要因として考えられる。</a:t>
          </a:r>
          <a:r>
            <a:rPr kumimoji="1" lang="ja-JP" altLang="ja-JP" sz="1100">
              <a:solidFill>
                <a:schemeClr val="dk1"/>
              </a:solidFill>
              <a:effectLst/>
              <a:latin typeface="+mn-lt"/>
              <a:ea typeface="+mn-ea"/>
              <a:cs typeface="+mn-cs"/>
            </a:rPr>
            <a:t>質の高い行政サービスを提供するためにも過剰な経費圧縮に注意を払いながら、可能な限り経常経費の節減に努める必要がある。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扶助費は類似団体と比較して高い数値となっており、今後も伸びが予想されているため</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繰出金については、例年類似団体と同水準で推移しており、本村の特別会計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会計においては赤字補てん財源繰出もない。今後も特別会計においては独立採算での運営を十分念頭に置いた事業運営に努める。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熊本県水上村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2,166
2,156
190.96
3,747,192
3,384,812
323,570
1,701,698
3,831,160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47193</xdr:rowOff>
    </xdr:from>
    <xdr:to>
      <xdr:col>24</xdr:col>
      <xdr:colOff>63500</xdr:colOff>
      <xdr:row>36</xdr:row>
      <xdr:rowOff>49517</xdr:rowOff>
    </xdr:to>
    <xdr:cxnSp macro="">
      <xdr:nvCxnSpPr>
        <xdr:cNvPr id="60" name="直線コネクタ 59"/>
        <xdr:cNvCxnSpPr/>
      </xdr:nvCxnSpPr>
      <xdr:spPr>
        <a:xfrm flipV="1">
          <a:off x="3797300" y="6219393"/>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49517</xdr:rowOff>
    </xdr:from>
    <xdr:to>
      <xdr:col>19</xdr:col>
      <xdr:colOff>177800</xdr:colOff>
      <xdr:row>36</xdr:row>
      <xdr:rowOff>66015</xdr:rowOff>
    </xdr:to>
    <xdr:cxnSp macro="">
      <xdr:nvCxnSpPr>
        <xdr:cNvPr id="63" name="直線コネクタ 62"/>
        <xdr:cNvCxnSpPr/>
      </xdr:nvCxnSpPr>
      <xdr:spPr>
        <a:xfrm flipV="1">
          <a:off x="2908300" y="6221717"/>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34468</xdr:rowOff>
    </xdr:from>
    <xdr:to>
      <xdr:col>15</xdr:col>
      <xdr:colOff>50800</xdr:colOff>
      <xdr:row>36</xdr:row>
      <xdr:rowOff>66015</xdr:rowOff>
    </xdr:to>
    <xdr:cxnSp macro="">
      <xdr:nvCxnSpPr>
        <xdr:cNvPr id="66" name="直線コネクタ 65"/>
        <xdr:cNvCxnSpPr/>
      </xdr:nvCxnSpPr>
      <xdr:spPr>
        <a:xfrm>
          <a:off x="2019300" y="6206668"/>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142748</xdr:rowOff>
    </xdr:from>
    <xdr:to>
      <xdr:col>10</xdr:col>
      <xdr:colOff>114300</xdr:colOff>
      <xdr:row>36</xdr:row>
      <xdr:rowOff>34468</xdr:rowOff>
    </xdr:to>
    <xdr:cxnSp macro="">
      <xdr:nvCxnSpPr>
        <xdr:cNvPr id="69" name="直線コネクタ 68"/>
        <xdr:cNvCxnSpPr/>
      </xdr:nvCxnSpPr>
      <xdr:spPr>
        <a:xfrm>
          <a:off x="1130300" y="6143498"/>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167843</xdr:rowOff>
    </xdr:from>
    <xdr:to>
      <xdr:col>24</xdr:col>
      <xdr:colOff>114300</xdr:colOff>
      <xdr:row>36</xdr:row>
      <xdr:rowOff>97993</xdr:rowOff>
    </xdr:to>
    <xdr:sp macro="" textlink="">
      <xdr:nvSpPr>
        <xdr:cNvPr id="79" name="楕円 78"/>
        <xdr:cNvSpPr/>
      </xdr:nvSpPr>
      <xdr:spPr>
        <a:xfrm>
          <a:off x="4584700" y="61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19270</xdr:rowOff>
    </xdr:from>
    <xdr:ext cx="534377" cy="259045"/>
    <xdr:sp macro="" textlink="">
      <xdr:nvSpPr>
        <xdr:cNvPr id="80" name="議会費該当値テキスト"/>
        <xdr:cNvSpPr txBox="1"/>
      </xdr:nvSpPr>
      <xdr:spPr>
        <a:xfrm>
          <a:off x="4686300" y="60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170167</xdr:rowOff>
    </xdr:from>
    <xdr:to>
      <xdr:col>20</xdr:col>
      <xdr:colOff>38100</xdr:colOff>
      <xdr:row>36</xdr:row>
      <xdr:rowOff>100317</xdr:rowOff>
    </xdr:to>
    <xdr:sp macro="" textlink="">
      <xdr:nvSpPr>
        <xdr:cNvPr id="81" name="楕円 80"/>
        <xdr:cNvSpPr/>
      </xdr:nvSpPr>
      <xdr:spPr>
        <a:xfrm>
          <a:off x="3746500" y="61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116844</xdr:rowOff>
    </xdr:from>
    <xdr:ext cx="534377" cy="259045"/>
    <xdr:sp macro="" textlink="">
      <xdr:nvSpPr>
        <xdr:cNvPr id="82" name="テキスト ボックス 81"/>
        <xdr:cNvSpPr txBox="1"/>
      </xdr:nvSpPr>
      <xdr:spPr>
        <a:xfrm>
          <a:off x="3530111" y="59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15215</xdr:rowOff>
    </xdr:from>
    <xdr:to>
      <xdr:col>15</xdr:col>
      <xdr:colOff>101600</xdr:colOff>
      <xdr:row>36</xdr:row>
      <xdr:rowOff>116815</xdr:rowOff>
    </xdr:to>
    <xdr:sp macro="" textlink="">
      <xdr:nvSpPr>
        <xdr:cNvPr id="83" name="楕円 82"/>
        <xdr:cNvSpPr/>
      </xdr:nvSpPr>
      <xdr:spPr>
        <a:xfrm>
          <a:off x="2857500" y="61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133342</xdr:rowOff>
    </xdr:from>
    <xdr:ext cx="534377" cy="259045"/>
    <xdr:sp macro="" textlink="">
      <xdr:nvSpPr>
        <xdr:cNvPr id="84" name="テキスト ボックス 83"/>
        <xdr:cNvSpPr txBox="1"/>
      </xdr:nvSpPr>
      <xdr:spPr>
        <a:xfrm>
          <a:off x="2641111" y="596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155118</xdr:rowOff>
    </xdr:from>
    <xdr:to>
      <xdr:col>10</xdr:col>
      <xdr:colOff>165100</xdr:colOff>
      <xdr:row>36</xdr:row>
      <xdr:rowOff>85268</xdr:rowOff>
    </xdr:to>
    <xdr:sp macro="" textlink="">
      <xdr:nvSpPr>
        <xdr:cNvPr id="85" name="楕円 84"/>
        <xdr:cNvSpPr/>
      </xdr:nvSpPr>
      <xdr:spPr>
        <a:xfrm>
          <a:off x="1968500" y="61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101795</xdr:rowOff>
    </xdr:from>
    <xdr:ext cx="534377" cy="259045"/>
    <xdr:sp macro="" textlink="">
      <xdr:nvSpPr>
        <xdr:cNvPr id="86" name="テキスト ボックス 85"/>
        <xdr:cNvSpPr txBox="1"/>
      </xdr:nvSpPr>
      <xdr:spPr>
        <a:xfrm>
          <a:off x="1752111" y="59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91948</xdr:rowOff>
    </xdr:from>
    <xdr:to>
      <xdr:col>6</xdr:col>
      <xdr:colOff>38100</xdr:colOff>
      <xdr:row>36</xdr:row>
      <xdr:rowOff>22098</xdr:rowOff>
    </xdr:to>
    <xdr:sp macro="" textlink="">
      <xdr:nvSpPr>
        <xdr:cNvPr id="87" name="楕円 86"/>
        <xdr:cNvSpPr/>
      </xdr:nvSpPr>
      <xdr:spPr>
        <a:xfrm>
          <a:off x="1079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38625</xdr:rowOff>
    </xdr:from>
    <xdr:ext cx="534377" cy="259045"/>
    <xdr:sp macro="" textlink="">
      <xdr:nvSpPr>
        <xdr:cNvPr id="88" name="テキスト ボックス 87"/>
        <xdr:cNvSpPr txBox="1"/>
      </xdr:nvSpPr>
      <xdr:spPr>
        <a:xfrm>
          <a:off x="863111" y="58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112111</xdr:rowOff>
    </xdr:from>
    <xdr:to>
      <xdr:col>24</xdr:col>
      <xdr:colOff>63500</xdr:colOff>
      <xdr:row>58</xdr:row>
      <xdr:rowOff>138009</xdr:rowOff>
    </xdr:to>
    <xdr:cxnSp macro="">
      <xdr:nvCxnSpPr>
        <xdr:cNvPr id="117" name="直線コネクタ 116"/>
        <xdr:cNvCxnSpPr/>
      </xdr:nvCxnSpPr>
      <xdr:spPr>
        <a:xfrm>
          <a:off x="3797300" y="10056211"/>
          <a:ext cx="838200" cy="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6659</xdr:rowOff>
    </xdr:from>
    <xdr:to>
      <xdr:col>19</xdr:col>
      <xdr:colOff>177800</xdr:colOff>
      <xdr:row>58</xdr:row>
      <xdr:rowOff>112111</xdr:rowOff>
    </xdr:to>
    <xdr:cxnSp macro="">
      <xdr:nvCxnSpPr>
        <xdr:cNvPr id="120" name="直線コネクタ 119"/>
        <xdr:cNvCxnSpPr/>
      </xdr:nvCxnSpPr>
      <xdr:spPr>
        <a:xfrm>
          <a:off x="2908300" y="9950759"/>
          <a:ext cx="889000" cy="10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6659</xdr:rowOff>
    </xdr:from>
    <xdr:to>
      <xdr:col>15</xdr:col>
      <xdr:colOff>50800</xdr:colOff>
      <xdr:row>58</xdr:row>
      <xdr:rowOff>144955</xdr:rowOff>
    </xdr:to>
    <xdr:cxnSp macro="">
      <xdr:nvCxnSpPr>
        <xdr:cNvPr id="123" name="直線コネクタ 122"/>
        <xdr:cNvCxnSpPr/>
      </xdr:nvCxnSpPr>
      <xdr:spPr>
        <a:xfrm flipV="1">
          <a:off x="2019300" y="9950759"/>
          <a:ext cx="889000" cy="1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135141</xdr:rowOff>
    </xdr:from>
    <xdr:to>
      <xdr:col>10</xdr:col>
      <xdr:colOff>114300</xdr:colOff>
      <xdr:row>58</xdr:row>
      <xdr:rowOff>144955</xdr:rowOff>
    </xdr:to>
    <xdr:cxnSp macro="">
      <xdr:nvCxnSpPr>
        <xdr:cNvPr id="126" name="直線コネクタ 125"/>
        <xdr:cNvCxnSpPr/>
      </xdr:nvCxnSpPr>
      <xdr:spPr>
        <a:xfrm>
          <a:off x="1130300" y="10079241"/>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87209</xdr:rowOff>
    </xdr:from>
    <xdr:to>
      <xdr:col>24</xdr:col>
      <xdr:colOff>114300</xdr:colOff>
      <xdr:row>59</xdr:row>
      <xdr:rowOff>17359</xdr:rowOff>
    </xdr:to>
    <xdr:sp macro="" textlink="">
      <xdr:nvSpPr>
        <xdr:cNvPr id="136" name="楕円 135"/>
        <xdr:cNvSpPr/>
      </xdr:nvSpPr>
      <xdr:spPr>
        <a:xfrm>
          <a:off x="4584700" y="100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61311</xdr:rowOff>
    </xdr:from>
    <xdr:to>
      <xdr:col>20</xdr:col>
      <xdr:colOff>38100</xdr:colOff>
      <xdr:row>58</xdr:row>
      <xdr:rowOff>162911</xdr:rowOff>
    </xdr:to>
    <xdr:sp macro="" textlink="">
      <xdr:nvSpPr>
        <xdr:cNvPr id="138" name="楕円 137"/>
        <xdr:cNvSpPr/>
      </xdr:nvSpPr>
      <xdr:spPr>
        <a:xfrm>
          <a:off x="3746500" y="100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154038</xdr:rowOff>
    </xdr:from>
    <xdr:ext cx="599010" cy="259045"/>
    <xdr:sp macro="" textlink="">
      <xdr:nvSpPr>
        <xdr:cNvPr id="139" name="テキスト ボックス 138"/>
        <xdr:cNvSpPr txBox="1"/>
      </xdr:nvSpPr>
      <xdr:spPr>
        <a:xfrm>
          <a:off x="3497795" y="10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127309</xdr:rowOff>
    </xdr:from>
    <xdr:to>
      <xdr:col>15</xdr:col>
      <xdr:colOff>101600</xdr:colOff>
      <xdr:row>58</xdr:row>
      <xdr:rowOff>57459</xdr:rowOff>
    </xdr:to>
    <xdr:sp macro="" textlink="">
      <xdr:nvSpPr>
        <xdr:cNvPr id="140" name="楕円 139"/>
        <xdr:cNvSpPr/>
      </xdr:nvSpPr>
      <xdr:spPr>
        <a:xfrm>
          <a:off x="2857500" y="989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73986</xdr:rowOff>
    </xdr:from>
    <xdr:ext cx="599010" cy="259045"/>
    <xdr:sp macro="" textlink="">
      <xdr:nvSpPr>
        <xdr:cNvPr id="141" name="テキスト ボックス 140"/>
        <xdr:cNvSpPr txBox="1"/>
      </xdr:nvSpPr>
      <xdr:spPr>
        <a:xfrm>
          <a:off x="2608795" y="9675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94155</xdr:rowOff>
    </xdr:from>
    <xdr:to>
      <xdr:col>10</xdr:col>
      <xdr:colOff>165100</xdr:colOff>
      <xdr:row>59</xdr:row>
      <xdr:rowOff>24305</xdr:rowOff>
    </xdr:to>
    <xdr:sp macro="" textlink="">
      <xdr:nvSpPr>
        <xdr:cNvPr id="142" name="楕円 141"/>
        <xdr:cNvSpPr/>
      </xdr:nvSpPr>
      <xdr:spPr>
        <a:xfrm>
          <a:off x="1968500" y="100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15432</xdr:rowOff>
    </xdr:from>
    <xdr:ext cx="599010" cy="259045"/>
    <xdr:sp macro="" textlink="">
      <xdr:nvSpPr>
        <xdr:cNvPr id="143" name="テキスト ボックス 142"/>
        <xdr:cNvSpPr txBox="1"/>
      </xdr:nvSpPr>
      <xdr:spPr>
        <a:xfrm>
          <a:off x="1719795" y="1013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84341</xdr:rowOff>
    </xdr:from>
    <xdr:to>
      <xdr:col>6</xdr:col>
      <xdr:colOff>38100</xdr:colOff>
      <xdr:row>59</xdr:row>
      <xdr:rowOff>14491</xdr:rowOff>
    </xdr:to>
    <xdr:sp macro="" textlink="">
      <xdr:nvSpPr>
        <xdr:cNvPr id="144" name="楕円 143"/>
        <xdr:cNvSpPr/>
      </xdr:nvSpPr>
      <xdr:spPr>
        <a:xfrm>
          <a:off x="1079500" y="100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5618</xdr:rowOff>
    </xdr:from>
    <xdr:ext cx="599010" cy="259045"/>
    <xdr:sp macro="" textlink="">
      <xdr:nvSpPr>
        <xdr:cNvPr id="145" name="テキスト ボックス 144"/>
        <xdr:cNvSpPr txBox="1"/>
      </xdr:nvSpPr>
      <xdr:spPr>
        <a:xfrm>
          <a:off x="830795" y="1012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26939</xdr:rowOff>
    </xdr:from>
    <xdr:to>
      <xdr:col>24</xdr:col>
      <xdr:colOff>63500</xdr:colOff>
      <xdr:row>77</xdr:row>
      <xdr:rowOff>70729</xdr:rowOff>
    </xdr:to>
    <xdr:cxnSp macro="">
      <xdr:nvCxnSpPr>
        <xdr:cNvPr id="176" name="直線コネクタ 175"/>
        <xdr:cNvCxnSpPr/>
      </xdr:nvCxnSpPr>
      <xdr:spPr>
        <a:xfrm>
          <a:off x="3797300" y="13228589"/>
          <a:ext cx="838200" cy="4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26939</xdr:rowOff>
    </xdr:from>
    <xdr:to>
      <xdr:col>19</xdr:col>
      <xdr:colOff>177800</xdr:colOff>
      <xdr:row>77</xdr:row>
      <xdr:rowOff>40336</xdr:rowOff>
    </xdr:to>
    <xdr:cxnSp macro="">
      <xdr:nvCxnSpPr>
        <xdr:cNvPr id="179" name="直線コネクタ 178"/>
        <xdr:cNvCxnSpPr/>
      </xdr:nvCxnSpPr>
      <xdr:spPr>
        <a:xfrm flipV="1">
          <a:off x="2908300" y="13228589"/>
          <a:ext cx="8890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40336</xdr:rowOff>
    </xdr:from>
    <xdr:to>
      <xdr:col>15</xdr:col>
      <xdr:colOff>50800</xdr:colOff>
      <xdr:row>77</xdr:row>
      <xdr:rowOff>109390</xdr:rowOff>
    </xdr:to>
    <xdr:cxnSp macro="">
      <xdr:nvCxnSpPr>
        <xdr:cNvPr id="182" name="直線コネクタ 181"/>
        <xdr:cNvCxnSpPr/>
      </xdr:nvCxnSpPr>
      <xdr:spPr>
        <a:xfrm flipV="1">
          <a:off x="2019300" y="13241986"/>
          <a:ext cx="889000" cy="6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80676</xdr:rowOff>
    </xdr:from>
    <xdr:to>
      <xdr:col>10</xdr:col>
      <xdr:colOff>114300</xdr:colOff>
      <xdr:row>77</xdr:row>
      <xdr:rowOff>109390</xdr:rowOff>
    </xdr:to>
    <xdr:cxnSp macro="">
      <xdr:nvCxnSpPr>
        <xdr:cNvPr id="185" name="直線コネクタ 184"/>
        <xdr:cNvCxnSpPr/>
      </xdr:nvCxnSpPr>
      <xdr:spPr>
        <a:xfrm>
          <a:off x="1130300" y="13282326"/>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19929</xdr:rowOff>
    </xdr:from>
    <xdr:to>
      <xdr:col>24</xdr:col>
      <xdr:colOff>114300</xdr:colOff>
      <xdr:row>77</xdr:row>
      <xdr:rowOff>121529</xdr:rowOff>
    </xdr:to>
    <xdr:sp macro="" textlink="">
      <xdr:nvSpPr>
        <xdr:cNvPr id="195" name="楕円 194"/>
        <xdr:cNvSpPr/>
      </xdr:nvSpPr>
      <xdr:spPr>
        <a:xfrm>
          <a:off x="4584700" y="132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42806</xdr:rowOff>
    </xdr:from>
    <xdr:ext cx="599010" cy="259045"/>
    <xdr:sp macro="" textlink="">
      <xdr:nvSpPr>
        <xdr:cNvPr id="196" name="民生費該当値テキスト"/>
        <xdr:cNvSpPr txBox="1"/>
      </xdr:nvSpPr>
      <xdr:spPr>
        <a:xfrm>
          <a:off x="4686300" y="1307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147589</xdr:rowOff>
    </xdr:from>
    <xdr:to>
      <xdr:col>20</xdr:col>
      <xdr:colOff>38100</xdr:colOff>
      <xdr:row>77</xdr:row>
      <xdr:rowOff>77739</xdr:rowOff>
    </xdr:to>
    <xdr:sp macro="" textlink="">
      <xdr:nvSpPr>
        <xdr:cNvPr id="197" name="楕円 196"/>
        <xdr:cNvSpPr/>
      </xdr:nvSpPr>
      <xdr:spPr>
        <a:xfrm>
          <a:off x="3746500" y="131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94266</xdr:rowOff>
    </xdr:from>
    <xdr:ext cx="599010" cy="259045"/>
    <xdr:sp macro="" textlink="">
      <xdr:nvSpPr>
        <xdr:cNvPr id="198" name="テキスト ボックス 197"/>
        <xdr:cNvSpPr txBox="1"/>
      </xdr:nvSpPr>
      <xdr:spPr>
        <a:xfrm>
          <a:off x="3497795" y="1295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160986</xdr:rowOff>
    </xdr:from>
    <xdr:to>
      <xdr:col>15</xdr:col>
      <xdr:colOff>101600</xdr:colOff>
      <xdr:row>77</xdr:row>
      <xdr:rowOff>91136</xdr:rowOff>
    </xdr:to>
    <xdr:sp macro="" textlink="">
      <xdr:nvSpPr>
        <xdr:cNvPr id="199" name="楕円 198"/>
        <xdr:cNvSpPr/>
      </xdr:nvSpPr>
      <xdr:spPr>
        <a:xfrm>
          <a:off x="2857500" y="13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107663</xdr:rowOff>
    </xdr:from>
    <xdr:ext cx="599010" cy="259045"/>
    <xdr:sp macro="" textlink="">
      <xdr:nvSpPr>
        <xdr:cNvPr id="200" name="テキスト ボックス 199"/>
        <xdr:cNvSpPr txBox="1"/>
      </xdr:nvSpPr>
      <xdr:spPr>
        <a:xfrm>
          <a:off x="2608795" y="1296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58590</xdr:rowOff>
    </xdr:from>
    <xdr:to>
      <xdr:col>10</xdr:col>
      <xdr:colOff>165100</xdr:colOff>
      <xdr:row>77</xdr:row>
      <xdr:rowOff>160190</xdr:rowOff>
    </xdr:to>
    <xdr:sp macro="" textlink="">
      <xdr:nvSpPr>
        <xdr:cNvPr id="201" name="楕円 200"/>
        <xdr:cNvSpPr/>
      </xdr:nvSpPr>
      <xdr:spPr>
        <a:xfrm>
          <a:off x="1968500" y="132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151317</xdr:rowOff>
    </xdr:from>
    <xdr:ext cx="599010" cy="259045"/>
    <xdr:sp macro="" textlink="">
      <xdr:nvSpPr>
        <xdr:cNvPr id="202" name="テキスト ボックス 201"/>
        <xdr:cNvSpPr txBox="1"/>
      </xdr:nvSpPr>
      <xdr:spPr>
        <a:xfrm>
          <a:off x="1719795" y="1335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29876</xdr:rowOff>
    </xdr:from>
    <xdr:to>
      <xdr:col>6</xdr:col>
      <xdr:colOff>38100</xdr:colOff>
      <xdr:row>77</xdr:row>
      <xdr:rowOff>131476</xdr:rowOff>
    </xdr:to>
    <xdr:sp macro="" textlink="">
      <xdr:nvSpPr>
        <xdr:cNvPr id="203" name="楕円 202"/>
        <xdr:cNvSpPr/>
      </xdr:nvSpPr>
      <xdr:spPr>
        <a:xfrm>
          <a:off x="1079500" y="132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148003</xdr:rowOff>
    </xdr:from>
    <xdr:ext cx="599010" cy="259045"/>
    <xdr:sp macro="" textlink="">
      <xdr:nvSpPr>
        <xdr:cNvPr id="204" name="テキスト ボックス 203"/>
        <xdr:cNvSpPr txBox="1"/>
      </xdr:nvSpPr>
      <xdr:spPr>
        <a:xfrm>
          <a:off x="830795" y="1300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16791</xdr:rowOff>
    </xdr:from>
    <xdr:to>
      <xdr:col>24</xdr:col>
      <xdr:colOff>63500</xdr:colOff>
      <xdr:row>98</xdr:row>
      <xdr:rowOff>91684</xdr:rowOff>
    </xdr:to>
    <xdr:cxnSp macro="">
      <xdr:nvCxnSpPr>
        <xdr:cNvPr id="235" name="直線コネクタ 234"/>
        <xdr:cNvCxnSpPr/>
      </xdr:nvCxnSpPr>
      <xdr:spPr>
        <a:xfrm flipV="1">
          <a:off x="3797300" y="16818891"/>
          <a:ext cx="838200" cy="7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83674</xdr:rowOff>
    </xdr:from>
    <xdr:to>
      <xdr:col>19</xdr:col>
      <xdr:colOff>177800</xdr:colOff>
      <xdr:row>98</xdr:row>
      <xdr:rowOff>91684</xdr:rowOff>
    </xdr:to>
    <xdr:cxnSp macro="">
      <xdr:nvCxnSpPr>
        <xdr:cNvPr id="238" name="直線コネクタ 237"/>
        <xdr:cNvCxnSpPr/>
      </xdr:nvCxnSpPr>
      <xdr:spPr>
        <a:xfrm>
          <a:off x="2908300" y="16885774"/>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83674</xdr:rowOff>
    </xdr:from>
    <xdr:to>
      <xdr:col>15</xdr:col>
      <xdr:colOff>50800</xdr:colOff>
      <xdr:row>98</xdr:row>
      <xdr:rowOff>93326</xdr:rowOff>
    </xdr:to>
    <xdr:cxnSp macro="">
      <xdr:nvCxnSpPr>
        <xdr:cNvPr id="241" name="直線コネクタ 240"/>
        <xdr:cNvCxnSpPr/>
      </xdr:nvCxnSpPr>
      <xdr:spPr>
        <a:xfrm flipV="1">
          <a:off x="2019300" y="168857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61454</xdr:rowOff>
    </xdr:from>
    <xdr:to>
      <xdr:col>10</xdr:col>
      <xdr:colOff>114300</xdr:colOff>
      <xdr:row>98</xdr:row>
      <xdr:rowOff>93326</xdr:rowOff>
    </xdr:to>
    <xdr:cxnSp macro="">
      <xdr:nvCxnSpPr>
        <xdr:cNvPr id="244" name="直線コネクタ 243"/>
        <xdr:cNvCxnSpPr/>
      </xdr:nvCxnSpPr>
      <xdr:spPr>
        <a:xfrm>
          <a:off x="1130300" y="16863554"/>
          <a:ext cx="8890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137441</xdr:rowOff>
    </xdr:from>
    <xdr:to>
      <xdr:col>24</xdr:col>
      <xdr:colOff>114300</xdr:colOff>
      <xdr:row>98</xdr:row>
      <xdr:rowOff>67591</xdr:rowOff>
    </xdr:to>
    <xdr:sp macro="" textlink="">
      <xdr:nvSpPr>
        <xdr:cNvPr id="254" name="楕円 253"/>
        <xdr:cNvSpPr/>
      </xdr:nvSpPr>
      <xdr:spPr>
        <a:xfrm>
          <a:off x="4584700" y="167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115868</xdr:rowOff>
    </xdr:from>
    <xdr:ext cx="534377" cy="259045"/>
    <xdr:sp macro="" textlink="">
      <xdr:nvSpPr>
        <xdr:cNvPr id="255" name="衛生費該当値テキスト"/>
        <xdr:cNvSpPr txBox="1"/>
      </xdr:nvSpPr>
      <xdr:spPr>
        <a:xfrm>
          <a:off x="4686300" y="167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40884</xdr:rowOff>
    </xdr:from>
    <xdr:to>
      <xdr:col>20</xdr:col>
      <xdr:colOff>38100</xdr:colOff>
      <xdr:row>98</xdr:row>
      <xdr:rowOff>142484</xdr:rowOff>
    </xdr:to>
    <xdr:sp macro="" textlink="">
      <xdr:nvSpPr>
        <xdr:cNvPr id="256" name="楕円 255"/>
        <xdr:cNvSpPr/>
      </xdr:nvSpPr>
      <xdr:spPr>
        <a:xfrm>
          <a:off x="3746500" y="168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133611</xdr:rowOff>
    </xdr:from>
    <xdr:ext cx="534377" cy="259045"/>
    <xdr:sp macro="" textlink="">
      <xdr:nvSpPr>
        <xdr:cNvPr id="257" name="テキスト ボックス 256"/>
        <xdr:cNvSpPr txBox="1"/>
      </xdr:nvSpPr>
      <xdr:spPr>
        <a:xfrm>
          <a:off x="3530111" y="169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32874</xdr:rowOff>
    </xdr:from>
    <xdr:to>
      <xdr:col>15</xdr:col>
      <xdr:colOff>101600</xdr:colOff>
      <xdr:row>98</xdr:row>
      <xdr:rowOff>134474</xdr:rowOff>
    </xdr:to>
    <xdr:sp macro="" textlink="">
      <xdr:nvSpPr>
        <xdr:cNvPr id="258" name="楕円 257"/>
        <xdr:cNvSpPr/>
      </xdr:nvSpPr>
      <xdr:spPr>
        <a:xfrm>
          <a:off x="2857500" y="168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125601</xdr:rowOff>
    </xdr:from>
    <xdr:ext cx="534377" cy="259045"/>
    <xdr:sp macro="" textlink="">
      <xdr:nvSpPr>
        <xdr:cNvPr id="259" name="テキスト ボックス 258"/>
        <xdr:cNvSpPr txBox="1"/>
      </xdr:nvSpPr>
      <xdr:spPr>
        <a:xfrm>
          <a:off x="2641111" y="169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42526</xdr:rowOff>
    </xdr:from>
    <xdr:to>
      <xdr:col>10</xdr:col>
      <xdr:colOff>165100</xdr:colOff>
      <xdr:row>98</xdr:row>
      <xdr:rowOff>144126</xdr:rowOff>
    </xdr:to>
    <xdr:sp macro="" textlink="">
      <xdr:nvSpPr>
        <xdr:cNvPr id="260" name="楕円 259"/>
        <xdr:cNvSpPr/>
      </xdr:nvSpPr>
      <xdr:spPr>
        <a:xfrm>
          <a:off x="1968500" y="1684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135253</xdr:rowOff>
    </xdr:from>
    <xdr:ext cx="534377" cy="259045"/>
    <xdr:sp macro="" textlink="">
      <xdr:nvSpPr>
        <xdr:cNvPr id="261" name="テキスト ボックス 260"/>
        <xdr:cNvSpPr txBox="1"/>
      </xdr:nvSpPr>
      <xdr:spPr>
        <a:xfrm>
          <a:off x="1752111" y="1693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10654</xdr:rowOff>
    </xdr:from>
    <xdr:to>
      <xdr:col>6</xdr:col>
      <xdr:colOff>38100</xdr:colOff>
      <xdr:row>98</xdr:row>
      <xdr:rowOff>112254</xdr:rowOff>
    </xdr:to>
    <xdr:sp macro="" textlink="">
      <xdr:nvSpPr>
        <xdr:cNvPr id="262" name="楕円 261"/>
        <xdr:cNvSpPr/>
      </xdr:nvSpPr>
      <xdr:spPr>
        <a:xfrm>
          <a:off x="1079500" y="1681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103381</xdr:rowOff>
    </xdr:from>
    <xdr:ext cx="534377" cy="259045"/>
    <xdr:sp macro="" textlink="">
      <xdr:nvSpPr>
        <xdr:cNvPr id="263" name="テキスト ボックス 262"/>
        <xdr:cNvSpPr txBox="1"/>
      </xdr:nvSpPr>
      <xdr:spPr>
        <a:xfrm>
          <a:off x="863111" y="169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71386</xdr:rowOff>
    </xdr:from>
    <xdr:to>
      <xdr:col>55</xdr:col>
      <xdr:colOff>0</xdr:colOff>
      <xdr:row>58</xdr:row>
      <xdr:rowOff>17769</xdr:rowOff>
    </xdr:to>
    <xdr:cxnSp macro="">
      <xdr:nvCxnSpPr>
        <xdr:cNvPr id="349" name="直線コネクタ 348"/>
        <xdr:cNvCxnSpPr/>
      </xdr:nvCxnSpPr>
      <xdr:spPr>
        <a:xfrm flipV="1">
          <a:off x="9639300" y="9672586"/>
          <a:ext cx="838200" cy="28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17580</xdr:rowOff>
    </xdr:from>
    <xdr:to>
      <xdr:col>50</xdr:col>
      <xdr:colOff>114300</xdr:colOff>
      <xdr:row>58</xdr:row>
      <xdr:rowOff>17769</xdr:rowOff>
    </xdr:to>
    <xdr:cxnSp macro="">
      <xdr:nvCxnSpPr>
        <xdr:cNvPr id="352" name="直線コネクタ 351"/>
        <xdr:cNvCxnSpPr/>
      </xdr:nvCxnSpPr>
      <xdr:spPr>
        <a:xfrm>
          <a:off x="8750300" y="9961680"/>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17580</xdr:rowOff>
    </xdr:from>
    <xdr:to>
      <xdr:col>45</xdr:col>
      <xdr:colOff>177800</xdr:colOff>
      <xdr:row>58</xdr:row>
      <xdr:rowOff>72310</xdr:rowOff>
    </xdr:to>
    <xdr:cxnSp macro="">
      <xdr:nvCxnSpPr>
        <xdr:cNvPr id="355" name="直線コネクタ 354"/>
        <xdr:cNvCxnSpPr/>
      </xdr:nvCxnSpPr>
      <xdr:spPr>
        <a:xfrm flipV="1">
          <a:off x="7861300" y="9961680"/>
          <a:ext cx="889000" cy="5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72310</xdr:rowOff>
    </xdr:from>
    <xdr:to>
      <xdr:col>41</xdr:col>
      <xdr:colOff>50800</xdr:colOff>
      <xdr:row>58</xdr:row>
      <xdr:rowOff>79966</xdr:rowOff>
    </xdr:to>
    <xdr:cxnSp macro="">
      <xdr:nvCxnSpPr>
        <xdr:cNvPr id="358" name="直線コネクタ 357"/>
        <xdr:cNvCxnSpPr/>
      </xdr:nvCxnSpPr>
      <xdr:spPr>
        <a:xfrm flipV="1">
          <a:off x="6972300" y="10016410"/>
          <a:ext cx="889000" cy="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20586</xdr:rowOff>
    </xdr:from>
    <xdr:to>
      <xdr:col>55</xdr:col>
      <xdr:colOff>50800</xdr:colOff>
      <xdr:row>56</xdr:row>
      <xdr:rowOff>122186</xdr:rowOff>
    </xdr:to>
    <xdr:sp macro="" textlink="">
      <xdr:nvSpPr>
        <xdr:cNvPr id="368" name="楕円 367"/>
        <xdr:cNvSpPr/>
      </xdr:nvSpPr>
      <xdr:spPr>
        <a:xfrm>
          <a:off x="10426700" y="96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43463</xdr:rowOff>
    </xdr:from>
    <xdr:ext cx="599010" cy="259045"/>
    <xdr:sp macro="" textlink="">
      <xdr:nvSpPr>
        <xdr:cNvPr id="369" name="農林水産業費該当値テキスト"/>
        <xdr:cNvSpPr txBox="1"/>
      </xdr:nvSpPr>
      <xdr:spPr>
        <a:xfrm>
          <a:off x="10528300" y="947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138419</xdr:rowOff>
    </xdr:from>
    <xdr:to>
      <xdr:col>50</xdr:col>
      <xdr:colOff>165100</xdr:colOff>
      <xdr:row>58</xdr:row>
      <xdr:rowOff>68569</xdr:rowOff>
    </xdr:to>
    <xdr:sp macro="" textlink="">
      <xdr:nvSpPr>
        <xdr:cNvPr id="370" name="楕円 369"/>
        <xdr:cNvSpPr/>
      </xdr:nvSpPr>
      <xdr:spPr>
        <a:xfrm>
          <a:off x="9588500" y="9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59696</xdr:rowOff>
    </xdr:from>
    <xdr:ext cx="599010" cy="259045"/>
    <xdr:sp macro="" textlink="">
      <xdr:nvSpPr>
        <xdr:cNvPr id="371" name="テキスト ボックス 370"/>
        <xdr:cNvSpPr txBox="1"/>
      </xdr:nvSpPr>
      <xdr:spPr>
        <a:xfrm>
          <a:off x="9339795" y="1000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138230</xdr:rowOff>
    </xdr:from>
    <xdr:to>
      <xdr:col>46</xdr:col>
      <xdr:colOff>38100</xdr:colOff>
      <xdr:row>58</xdr:row>
      <xdr:rowOff>68380</xdr:rowOff>
    </xdr:to>
    <xdr:sp macro="" textlink="">
      <xdr:nvSpPr>
        <xdr:cNvPr id="372" name="楕円 371"/>
        <xdr:cNvSpPr/>
      </xdr:nvSpPr>
      <xdr:spPr>
        <a:xfrm>
          <a:off x="8699500" y="991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59507</xdr:rowOff>
    </xdr:from>
    <xdr:ext cx="599010" cy="259045"/>
    <xdr:sp macro="" textlink="">
      <xdr:nvSpPr>
        <xdr:cNvPr id="373" name="テキスト ボックス 372"/>
        <xdr:cNvSpPr txBox="1"/>
      </xdr:nvSpPr>
      <xdr:spPr>
        <a:xfrm>
          <a:off x="8450795" y="1000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21510</xdr:rowOff>
    </xdr:from>
    <xdr:to>
      <xdr:col>41</xdr:col>
      <xdr:colOff>101600</xdr:colOff>
      <xdr:row>58</xdr:row>
      <xdr:rowOff>123110</xdr:rowOff>
    </xdr:to>
    <xdr:sp macro="" textlink="">
      <xdr:nvSpPr>
        <xdr:cNvPr id="374" name="楕円 373"/>
        <xdr:cNvSpPr/>
      </xdr:nvSpPr>
      <xdr:spPr>
        <a:xfrm>
          <a:off x="7810500" y="99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114237</xdr:rowOff>
    </xdr:from>
    <xdr:ext cx="599010" cy="259045"/>
    <xdr:sp macro="" textlink="">
      <xdr:nvSpPr>
        <xdr:cNvPr id="375" name="テキスト ボックス 374"/>
        <xdr:cNvSpPr txBox="1"/>
      </xdr:nvSpPr>
      <xdr:spPr>
        <a:xfrm>
          <a:off x="7561795" y="1005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29166</xdr:rowOff>
    </xdr:from>
    <xdr:to>
      <xdr:col>36</xdr:col>
      <xdr:colOff>165100</xdr:colOff>
      <xdr:row>58</xdr:row>
      <xdr:rowOff>130766</xdr:rowOff>
    </xdr:to>
    <xdr:sp macro="" textlink="">
      <xdr:nvSpPr>
        <xdr:cNvPr id="376" name="楕円 375"/>
        <xdr:cNvSpPr/>
      </xdr:nvSpPr>
      <xdr:spPr>
        <a:xfrm>
          <a:off x="6921500" y="99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121893</xdr:rowOff>
    </xdr:from>
    <xdr:ext cx="599010" cy="259045"/>
    <xdr:sp macro="" textlink="">
      <xdr:nvSpPr>
        <xdr:cNvPr id="377" name="テキスト ボックス 376"/>
        <xdr:cNvSpPr txBox="1"/>
      </xdr:nvSpPr>
      <xdr:spPr>
        <a:xfrm>
          <a:off x="6672795" y="1006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166046</xdr:rowOff>
    </xdr:from>
    <xdr:to>
      <xdr:col>55</xdr:col>
      <xdr:colOff>0</xdr:colOff>
      <xdr:row>78</xdr:row>
      <xdr:rowOff>7382</xdr:rowOff>
    </xdr:to>
    <xdr:cxnSp macro="">
      <xdr:nvCxnSpPr>
        <xdr:cNvPr id="406" name="直線コネクタ 405"/>
        <xdr:cNvCxnSpPr/>
      </xdr:nvCxnSpPr>
      <xdr:spPr>
        <a:xfrm>
          <a:off x="9639300" y="13367696"/>
          <a:ext cx="8382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115284</xdr:rowOff>
    </xdr:from>
    <xdr:ext cx="534377" cy="259045"/>
    <xdr:sp macro="" textlink="">
      <xdr:nvSpPr>
        <xdr:cNvPr id="407" name="商工費平均値テキスト"/>
        <xdr:cNvSpPr txBox="1"/>
      </xdr:nvSpPr>
      <xdr:spPr>
        <a:xfrm>
          <a:off x="10528300" y="1331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166046</xdr:rowOff>
    </xdr:from>
    <xdr:to>
      <xdr:col>50</xdr:col>
      <xdr:colOff>114300</xdr:colOff>
      <xdr:row>77</xdr:row>
      <xdr:rowOff>167883</xdr:rowOff>
    </xdr:to>
    <xdr:cxnSp macro="">
      <xdr:nvCxnSpPr>
        <xdr:cNvPr id="409" name="直線コネクタ 408"/>
        <xdr:cNvCxnSpPr/>
      </xdr:nvCxnSpPr>
      <xdr:spPr>
        <a:xfrm flipV="1">
          <a:off x="8750300" y="13367696"/>
          <a:ext cx="8890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67392</xdr:rowOff>
    </xdr:from>
    <xdr:ext cx="534377" cy="259045"/>
    <xdr:sp macro="" textlink="">
      <xdr:nvSpPr>
        <xdr:cNvPr id="411" name="テキスト ボックス 410"/>
        <xdr:cNvSpPr txBox="1"/>
      </xdr:nvSpPr>
      <xdr:spPr>
        <a:xfrm>
          <a:off x="9372111" y="13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167883</xdr:rowOff>
    </xdr:from>
    <xdr:to>
      <xdr:col>45</xdr:col>
      <xdr:colOff>177800</xdr:colOff>
      <xdr:row>78</xdr:row>
      <xdr:rowOff>8804</xdr:rowOff>
    </xdr:to>
    <xdr:cxnSp macro="">
      <xdr:nvCxnSpPr>
        <xdr:cNvPr id="412" name="直線コネクタ 411"/>
        <xdr:cNvCxnSpPr/>
      </xdr:nvCxnSpPr>
      <xdr:spPr>
        <a:xfrm flipV="1">
          <a:off x="7861300" y="13369533"/>
          <a:ext cx="889000" cy="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149690</xdr:rowOff>
    </xdr:from>
    <xdr:to>
      <xdr:col>41</xdr:col>
      <xdr:colOff>50800</xdr:colOff>
      <xdr:row>78</xdr:row>
      <xdr:rowOff>8804</xdr:rowOff>
    </xdr:to>
    <xdr:cxnSp macro="">
      <xdr:nvCxnSpPr>
        <xdr:cNvPr id="415" name="直線コネクタ 414"/>
        <xdr:cNvCxnSpPr/>
      </xdr:nvCxnSpPr>
      <xdr:spPr>
        <a:xfrm>
          <a:off x="6972300" y="13351340"/>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128032</xdr:rowOff>
    </xdr:from>
    <xdr:to>
      <xdr:col>55</xdr:col>
      <xdr:colOff>50800</xdr:colOff>
      <xdr:row>78</xdr:row>
      <xdr:rowOff>58182</xdr:rowOff>
    </xdr:to>
    <xdr:sp macro="" textlink="">
      <xdr:nvSpPr>
        <xdr:cNvPr id="425" name="楕円 424"/>
        <xdr:cNvSpPr/>
      </xdr:nvSpPr>
      <xdr:spPr>
        <a:xfrm>
          <a:off x="10426700" y="1332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150909</xdr:rowOff>
    </xdr:from>
    <xdr:ext cx="534377" cy="259045"/>
    <xdr:sp macro="" textlink="">
      <xdr:nvSpPr>
        <xdr:cNvPr id="426" name="商工費該当値テキスト"/>
        <xdr:cNvSpPr txBox="1"/>
      </xdr:nvSpPr>
      <xdr:spPr>
        <a:xfrm>
          <a:off x="10528300" y="131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115246</xdr:rowOff>
    </xdr:from>
    <xdr:to>
      <xdr:col>50</xdr:col>
      <xdr:colOff>165100</xdr:colOff>
      <xdr:row>78</xdr:row>
      <xdr:rowOff>45396</xdr:rowOff>
    </xdr:to>
    <xdr:sp macro="" textlink="">
      <xdr:nvSpPr>
        <xdr:cNvPr id="427" name="楕円 426"/>
        <xdr:cNvSpPr/>
      </xdr:nvSpPr>
      <xdr:spPr>
        <a:xfrm>
          <a:off x="9588500" y="133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61923</xdr:rowOff>
    </xdr:from>
    <xdr:ext cx="534377" cy="259045"/>
    <xdr:sp macro="" textlink="">
      <xdr:nvSpPr>
        <xdr:cNvPr id="428" name="テキスト ボックス 427"/>
        <xdr:cNvSpPr txBox="1"/>
      </xdr:nvSpPr>
      <xdr:spPr>
        <a:xfrm>
          <a:off x="9372111" y="130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117083</xdr:rowOff>
    </xdr:from>
    <xdr:to>
      <xdr:col>46</xdr:col>
      <xdr:colOff>38100</xdr:colOff>
      <xdr:row>78</xdr:row>
      <xdr:rowOff>47233</xdr:rowOff>
    </xdr:to>
    <xdr:sp macro="" textlink="">
      <xdr:nvSpPr>
        <xdr:cNvPr id="429" name="楕円 428"/>
        <xdr:cNvSpPr/>
      </xdr:nvSpPr>
      <xdr:spPr>
        <a:xfrm>
          <a:off x="8699500" y="133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63760</xdr:rowOff>
    </xdr:from>
    <xdr:ext cx="534377" cy="259045"/>
    <xdr:sp macro="" textlink="">
      <xdr:nvSpPr>
        <xdr:cNvPr id="430" name="テキスト ボックス 429"/>
        <xdr:cNvSpPr txBox="1"/>
      </xdr:nvSpPr>
      <xdr:spPr>
        <a:xfrm>
          <a:off x="8483111" y="1309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129454</xdr:rowOff>
    </xdr:from>
    <xdr:to>
      <xdr:col>41</xdr:col>
      <xdr:colOff>101600</xdr:colOff>
      <xdr:row>78</xdr:row>
      <xdr:rowOff>59604</xdr:rowOff>
    </xdr:to>
    <xdr:sp macro="" textlink="">
      <xdr:nvSpPr>
        <xdr:cNvPr id="431" name="楕円 430"/>
        <xdr:cNvSpPr/>
      </xdr:nvSpPr>
      <xdr:spPr>
        <a:xfrm>
          <a:off x="7810500" y="133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76131</xdr:rowOff>
    </xdr:from>
    <xdr:ext cx="534377" cy="259045"/>
    <xdr:sp macro="" textlink="">
      <xdr:nvSpPr>
        <xdr:cNvPr id="432" name="テキスト ボックス 431"/>
        <xdr:cNvSpPr txBox="1"/>
      </xdr:nvSpPr>
      <xdr:spPr>
        <a:xfrm>
          <a:off x="7594111" y="1310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98890</xdr:rowOff>
    </xdr:from>
    <xdr:to>
      <xdr:col>36</xdr:col>
      <xdr:colOff>165100</xdr:colOff>
      <xdr:row>78</xdr:row>
      <xdr:rowOff>29040</xdr:rowOff>
    </xdr:to>
    <xdr:sp macro="" textlink="">
      <xdr:nvSpPr>
        <xdr:cNvPr id="433" name="楕円 432"/>
        <xdr:cNvSpPr/>
      </xdr:nvSpPr>
      <xdr:spPr>
        <a:xfrm>
          <a:off x="6921500" y="133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45567</xdr:rowOff>
    </xdr:from>
    <xdr:ext cx="534377" cy="259045"/>
    <xdr:sp macro="" textlink="">
      <xdr:nvSpPr>
        <xdr:cNvPr id="434" name="テキスト ボックス 433"/>
        <xdr:cNvSpPr txBox="1"/>
      </xdr:nvSpPr>
      <xdr:spPr>
        <a:xfrm>
          <a:off x="6705111" y="130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149704</xdr:rowOff>
    </xdr:from>
    <xdr:to>
      <xdr:col>55</xdr:col>
      <xdr:colOff>0</xdr:colOff>
      <xdr:row>97</xdr:row>
      <xdr:rowOff>151589</xdr:rowOff>
    </xdr:to>
    <xdr:cxnSp macro="">
      <xdr:nvCxnSpPr>
        <xdr:cNvPr id="465" name="直線コネクタ 464"/>
        <xdr:cNvCxnSpPr/>
      </xdr:nvCxnSpPr>
      <xdr:spPr>
        <a:xfrm flipV="1">
          <a:off x="9639300" y="16780354"/>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140427</xdr:rowOff>
    </xdr:from>
    <xdr:to>
      <xdr:col>50</xdr:col>
      <xdr:colOff>114300</xdr:colOff>
      <xdr:row>97</xdr:row>
      <xdr:rowOff>151589</xdr:rowOff>
    </xdr:to>
    <xdr:cxnSp macro="">
      <xdr:nvCxnSpPr>
        <xdr:cNvPr id="468" name="直線コネクタ 467"/>
        <xdr:cNvCxnSpPr/>
      </xdr:nvCxnSpPr>
      <xdr:spPr>
        <a:xfrm>
          <a:off x="8750300" y="16771077"/>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140427</xdr:rowOff>
    </xdr:from>
    <xdr:to>
      <xdr:col>45</xdr:col>
      <xdr:colOff>177800</xdr:colOff>
      <xdr:row>97</xdr:row>
      <xdr:rowOff>158341</xdr:rowOff>
    </xdr:to>
    <xdr:cxnSp macro="">
      <xdr:nvCxnSpPr>
        <xdr:cNvPr id="471" name="直線コネクタ 470"/>
        <xdr:cNvCxnSpPr/>
      </xdr:nvCxnSpPr>
      <xdr:spPr>
        <a:xfrm flipV="1">
          <a:off x="7861300" y="16771077"/>
          <a:ext cx="889000" cy="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158341</xdr:rowOff>
    </xdr:from>
    <xdr:to>
      <xdr:col>41</xdr:col>
      <xdr:colOff>50800</xdr:colOff>
      <xdr:row>98</xdr:row>
      <xdr:rowOff>36292</xdr:rowOff>
    </xdr:to>
    <xdr:cxnSp macro="">
      <xdr:nvCxnSpPr>
        <xdr:cNvPr id="474" name="直線コネクタ 473"/>
        <xdr:cNvCxnSpPr/>
      </xdr:nvCxnSpPr>
      <xdr:spPr>
        <a:xfrm flipV="1">
          <a:off x="6972300" y="16788991"/>
          <a:ext cx="889000" cy="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98904</xdr:rowOff>
    </xdr:from>
    <xdr:to>
      <xdr:col>55</xdr:col>
      <xdr:colOff>50800</xdr:colOff>
      <xdr:row>98</xdr:row>
      <xdr:rowOff>29054</xdr:rowOff>
    </xdr:to>
    <xdr:sp macro="" textlink="">
      <xdr:nvSpPr>
        <xdr:cNvPr id="484" name="楕円 483"/>
        <xdr:cNvSpPr/>
      </xdr:nvSpPr>
      <xdr:spPr>
        <a:xfrm>
          <a:off x="10426700" y="1672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121781</xdr:rowOff>
    </xdr:from>
    <xdr:ext cx="599010" cy="259045"/>
    <xdr:sp macro="" textlink="">
      <xdr:nvSpPr>
        <xdr:cNvPr id="485" name="土木費該当値テキスト"/>
        <xdr:cNvSpPr txBox="1"/>
      </xdr:nvSpPr>
      <xdr:spPr>
        <a:xfrm>
          <a:off x="10528300" y="165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100789</xdr:rowOff>
    </xdr:from>
    <xdr:to>
      <xdr:col>50</xdr:col>
      <xdr:colOff>165100</xdr:colOff>
      <xdr:row>98</xdr:row>
      <xdr:rowOff>30939</xdr:rowOff>
    </xdr:to>
    <xdr:sp macro="" textlink="">
      <xdr:nvSpPr>
        <xdr:cNvPr id="486" name="楕円 485"/>
        <xdr:cNvSpPr/>
      </xdr:nvSpPr>
      <xdr:spPr>
        <a:xfrm>
          <a:off x="9588500" y="167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47466</xdr:rowOff>
    </xdr:from>
    <xdr:ext cx="599010" cy="259045"/>
    <xdr:sp macro="" textlink="">
      <xdr:nvSpPr>
        <xdr:cNvPr id="487" name="テキスト ボックス 486"/>
        <xdr:cNvSpPr txBox="1"/>
      </xdr:nvSpPr>
      <xdr:spPr>
        <a:xfrm>
          <a:off x="9339795" y="1650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89627</xdr:rowOff>
    </xdr:from>
    <xdr:to>
      <xdr:col>46</xdr:col>
      <xdr:colOff>38100</xdr:colOff>
      <xdr:row>98</xdr:row>
      <xdr:rowOff>19777</xdr:rowOff>
    </xdr:to>
    <xdr:sp macro="" textlink="">
      <xdr:nvSpPr>
        <xdr:cNvPr id="488" name="楕円 487"/>
        <xdr:cNvSpPr/>
      </xdr:nvSpPr>
      <xdr:spPr>
        <a:xfrm>
          <a:off x="8699500" y="167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36304</xdr:rowOff>
    </xdr:from>
    <xdr:ext cx="599010" cy="259045"/>
    <xdr:sp macro="" textlink="">
      <xdr:nvSpPr>
        <xdr:cNvPr id="489" name="テキスト ボックス 488"/>
        <xdr:cNvSpPr txBox="1"/>
      </xdr:nvSpPr>
      <xdr:spPr>
        <a:xfrm>
          <a:off x="8450795" y="16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107541</xdr:rowOff>
    </xdr:from>
    <xdr:to>
      <xdr:col>41</xdr:col>
      <xdr:colOff>101600</xdr:colOff>
      <xdr:row>98</xdr:row>
      <xdr:rowOff>37691</xdr:rowOff>
    </xdr:to>
    <xdr:sp macro="" textlink="">
      <xdr:nvSpPr>
        <xdr:cNvPr id="490" name="楕円 489"/>
        <xdr:cNvSpPr/>
      </xdr:nvSpPr>
      <xdr:spPr>
        <a:xfrm>
          <a:off x="7810500" y="167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54218</xdr:rowOff>
    </xdr:from>
    <xdr:ext cx="599010" cy="259045"/>
    <xdr:sp macro="" textlink="">
      <xdr:nvSpPr>
        <xdr:cNvPr id="491" name="テキスト ボックス 490"/>
        <xdr:cNvSpPr txBox="1"/>
      </xdr:nvSpPr>
      <xdr:spPr>
        <a:xfrm>
          <a:off x="7561795" y="1651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156942</xdr:rowOff>
    </xdr:from>
    <xdr:to>
      <xdr:col>36</xdr:col>
      <xdr:colOff>165100</xdr:colOff>
      <xdr:row>98</xdr:row>
      <xdr:rowOff>87092</xdr:rowOff>
    </xdr:to>
    <xdr:sp macro="" textlink="">
      <xdr:nvSpPr>
        <xdr:cNvPr id="492" name="楕円 491"/>
        <xdr:cNvSpPr/>
      </xdr:nvSpPr>
      <xdr:spPr>
        <a:xfrm>
          <a:off x="6921500" y="167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103619</xdr:rowOff>
    </xdr:from>
    <xdr:ext cx="599010" cy="259045"/>
    <xdr:sp macro="" textlink="">
      <xdr:nvSpPr>
        <xdr:cNvPr id="493" name="テキスト ボックス 492"/>
        <xdr:cNvSpPr txBox="1"/>
      </xdr:nvSpPr>
      <xdr:spPr>
        <a:xfrm>
          <a:off x="6672795" y="1656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133579</xdr:rowOff>
    </xdr:from>
    <xdr:to>
      <xdr:col>85</xdr:col>
      <xdr:colOff>127000</xdr:colOff>
      <xdr:row>38</xdr:row>
      <xdr:rowOff>135072</xdr:rowOff>
    </xdr:to>
    <xdr:cxnSp macro="">
      <xdr:nvCxnSpPr>
        <xdr:cNvPr id="522" name="直線コネクタ 521"/>
        <xdr:cNvCxnSpPr/>
      </xdr:nvCxnSpPr>
      <xdr:spPr>
        <a:xfrm>
          <a:off x="15481300" y="6648679"/>
          <a:ext cx="8382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131627</xdr:rowOff>
    </xdr:from>
    <xdr:to>
      <xdr:col>81</xdr:col>
      <xdr:colOff>50800</xdr:colOff>
      <xdr:row>38</xdr:row>
      <xdr:rowOff>133579</xdr:rowOff>
    </xdr:to>
    <xdr:cxnSp macro="">
      <xdr:nvCxnSpPr>
        <xdr:cNvPr id="525" name="直線コネクタ 524"/>
        <xdr:cNvCxnSpPr/>
      </xdr:nvCxnSpPr>
      <xdr:spPr>
        <a:xfrm>
          <a:off x="14592300" y="6646727"/>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122903</xdr:rowOff>
    </xdr:from>
    <xdr:to>
      <xdr:col>76</xdr:col>
      <xdr:colOff>114300</xdr:colOff>
      <xdr:row>38</xdr:row>
      <xdr:rowOff>131627</xdr:rowOff>
    </xdr:to>
    <xdr:cxnSp macro="">
      <xdr:nvCxnSpPr>
        <xdr:cNvPr id="528" name="直線コネクタ 527"/>
        <xdr:cNvCxnSpPr/>
      </xdr:nvCxnSpPr>
      <xdr:spPr>
        <a:xfrm>
          <a:off x="13703300" y="6638003"/>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122903</xdr:rowOff>
    </xdr:from>
    <xdr:to>
      <xdr:col>71</xdr:col>
      <xdr:colOff>177800</xdr:colOff>
      <xdr:row>38</xdr:row>
      <xdr:rowOff>154687</xdr:rowOff>
    </xdr:to>
    <xdr:cxnSp macro="">
      <xdr:nvCxnSpPr>
        <xdr:cNvPr id="531" name="直線コネクタ 530"/>
        <xdr:cNvCxnSpPr/>
      </xdr:nvCxnSpPr>
      <xdr:spPr>
        <a:xfrm flipV="1">
          <a:off x="12814300" y="6638003"/>
          <a:ext cx="889000" cy="3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84272</xdr:rowOff>
    </xdr:from>
    <xdr:to>
      <xdr:col>85</xdr:col>
      <xdr:colOff>177800</xdr:colOff>
      <xdr:row>39</xdr:row>
      <xdr:rowOff>14422</xdr:rowOff>
    </xdr:to>
    <xdr:sp macro="" textlink="">
      <xdr:nvSpPr>
        <xdr:cNvPr id="541" name="楕円 540"/>
        <xdr:cNvSpPr/>
      </xdr:nvSpPr>
      <xdr:spPr>
        <a:xfrm>
          <a:off x="16268700" y="659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82779</xdr:rowOff>
    </xdr:from>
    <xdr:to>
      <xdr:col>81</xdr:col>
      <xdr:colOff>101600</xdr:colOff>
      <xdr:row>39</xdr:row>
      <xdr:rowOff>12929</xdr:rowOff>
    </xdr:to>
    <xdr:sp macro="" textlink="">
      <xdr:nvSpPr>
        <xdr:cNvPr id="543" name="楕円 542"/>
        <xdr:cNvSpPr/>
      </xdr:nvSpPr>
      <xdr:spPr>
        <a:xfrm>
          <a:off x="15430500" y="65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4056</xdr:rowOff>
    </xdr:from>
    <xdr:ext cx="534377" cy="259045"/>
    <xdr:sp macro="" textlink="">
      <xdr:nvSpPr>
        <xdr:cNvPr id="544" name="テキスト ボックス 543"/>
        <xdr:cNvSpPr txBox="1"/>
      </xdr:nvSpPr>
      <xdr:spPr>
        <a:xfrm>
          <a:off x="15214111" y="669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80827</xdr:rowOff>
    </xdr:from>
    <xdr:to>
      <xdr:col>76</xdr:col>
      <xdr:colOff>165100</xdr:colOff>
      <xdr:row>39</xdr:row>
      <xdr:rowOff>10977</xdr:rowOff>
    </xdr:to>
    <xdr:sp macro="" textlink="">
      <xdr:nvSpPr>
        <xdr:cNvPr id="545" name="楕円 544"/>
        <xdr:cNvSpPr/>
      </xdr:nvSpPr>
      <xdr:spPr>
        <a:xfrm>
          <a:off x="14541500" y="659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2104</xdr:rowOff>
    </xdr:from>
    <xdr:ext cx="534377" cy="259045"/>
    <xdr:sp macro="" textlink="">
      <xdr:nvSpPr>
        <xdr:cNvPr id="546" name="テキスト ボックス 545"/>
        <xdr:cNvSpPr txBox="1"/>
      </xdr:nvSpPr>
      <xdr:spPr>
        <a:xfrm>
          <a:off x="14325111" y="668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72103</xdr:rowOff>
    </xdr:from>
    <xdr:to>
      <xdr:col>72</xdr:col>
      <xdr:colOff>38100</xdr:colOff>
      <xdr:row>39</xdr:row>
      <xdr:rowOff>2253</xdr:rowOff>
    </xdr:to>
    <xdr:sp macro="" textlink="">
      <xdr:nvSpPr>
        <xdr:cNvPr id="547" name="楕円 546"/>
        <xdr:cNvSpPr/>
      </xdr:nvSpPr>
      <xdr:spPr>
        <a:xfrm>
          <a:off x="13652500" y="65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164830</xdr:rowOff>
    </xdr:from>
    <xdr:ext cx="534377" cy="259045"/>
    <xdr:sp macro="" textlink="">
      <xdr:nvSpPr>
        <xdr:cNvPr id="548" name="テキスト ボックス 547"/>
        <xdr:cNvSpPr txBox="1"/>
      </xdr:nvSpPr>
      <xdr:spPr>
        <a:xfrm>
          <a:off x="13436111" y="66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103887</xdr:rowOff>
    </xdr:from>
    <xdr:to>
      <xdr:col>67</xdr:col>
      <xdr:colOff>101600</xdr:colOff>
      <xdr:row>39</xdr:row>
      <xdr:rowOff>34037</xdr:rowOff>
    </xdr:to>
    <xdr:sp macro="" textlink="">
      <xdr:nvSpPr>
        <xdr:cNvPr id="549" name="楕円 548"/>
        <xdr:cNvSpPr/>
      </xdr:nvSpPr>
      <xdr:spPr>
        <a:xfrm>
          <a:off x="12763500" y="66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25164</xdr:rowOff>
    </xdr:from>
    <xdr:ext cx="534377" cy="259045"/>
    <xdr:sp macro="" textlink="">
      <xdr:nvSpPr>
        <xdr:cNvPr id="550" name="テキスト ボックス 549"/>
        <xdr:cNvSpPr txBox="1"/>
      </xdr:nvSpPr>
      <xdr:spPr>
        <a:xfrm>
          <a:off x="12547111" y="67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129262</xdr:rowOff>
    </xdr:from>
    <xdr:to>
      <xdr:col>85</xdr:col>
      <xdr:colOff>127000</xdr:colOff>
      <xdr:row>57</xdr:row>
      <xdr:rowOff>9995</xdr:rowOff>
    </xdr:to>
    <xdr:cxnSp macro="">
      <xdr:nvCxnSpPr>
        <xdr:cNvPr id="577" name="直線コネクタ 576"/>
        <xdr:cNvCxnSpPr/>
      </xdr:nvCxnSpPr>
      <xdr:spPr>
        <a:xfrm flipV="1">
          <a:off x="15481300" y="9730462"/>
          <a:ext cx="838200" cy="5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27046</xdr:rowOff>
    </xdr:from>
    <xdr:to>
      <xdr:col>81</xdr:col>
      <xdr:colOff>50800</xdr:colOff>
      <xdr:row>57</xdr:row>
      <xdr:rowOff>9995</xdr:rowOff>
    </xdr:to>
    <xdr:cxnSp macro="">
      <xdr:nvCxnSpPr>
        <xdr:cNvPr id="580" name="直線コネクタ 579"/>
        <xdr:cNvCxnSpPr/>
      </xdr:nvCxnSpPr>
      <xdr:spPr>
        <a:xfrm>
          <a:off x="14592300" y="9628246"/>
          <a:ext cx="889000" cy="15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88542</xdr:rowOff>
    </xdr:from>
    <xdr:to>
      <xdr:col>76</xdr:col>
      <xdr:colOff>114300</xdr:colOff>
      <xdr:row>56</xdr:row>
      <xdr:rowOff>27046</xdr:rowOff>
    </xdr:to>
    <xdr:cxnSp macro="">
      <xdr:nvCxnSpPr>
        <xdr:cNvPr id="583" name="直線コネクタ 582"/>
        <xdr:cNvCxnSpPr/>
      </xdr:nvCxnSpPr>
      <xdr:spPr>
        <a:xfrm>
          <a:off x="13703300" y="9346842"/>
          <a:ext cx="889000" cy="28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88542</xdr:rowOff>
    </xdr:from>
    <xdr:to>
      <xdr:col>71</xdr:col>
      <xdr:colOff>177800</xdr:colOff>
      <xdr:row>57</xdr:row>
      <xdr:rowOff>6459</xdr:rowOff>
    </xdr:to>
    <xdr:cxnSp macro="">
      <xdr:nvCxnSpPr>
        <xdr:cNvPr id="586" name="直線コネクタ 585"/>
        <xdr:cNvCxnSpPr/>
      </xdr:nvCxnSpPr>
      <xdr:spPr>
        <a:xfrm flipV="1">
          <a:off x="12814300" y="9346842"/>
          <a:ext cx="889000" cy="4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78462</xdr:rowOff>
    </xdr:from>
    <xdr:to>
      <xdr:col>85</xdr:col>
      <xdr:colOff>177800</xdr:colOff>
      <xdr:row>57</xdr:row>
      <xdr:rowOff>8612</xdr:rowOff>
    </xdr:to>
    <xdr:sp macro="" textlink="">
      <xdr:nvSpPr>
        <xdr:cNvPr id="596" name="楕円 595"/>
        <xdr:cNvSpPr/>
      </xdr:nvSpPr>
      <xdr:spPr>
        <a:xfrm>
          <a:off x="16268700" y="96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101339</xdr:rowOff>
    </xdr:from>
    <xdr:ext cx="599010" cy="259045"/>
    <xdr:sp macro="" textlink="">
      <xdr:nvSpPr>
        <xdr:cNvPr id="597" name="教育費該当値テキスト"/>
        <xdr:cNvSpPr txBox="1"/>
      </xdr:nvSpPr>
      <xdr:spPr>
        <a:xfrm>
          <a:off x="16370300" y="953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130645</xdr:rowOff>
    </xdr:from>
    <xdr:to>
      <xdr:col>81</xdr:col>
      <xdr:colOff>101600</xdr:colOff>
      <xdr:row>57</xdr:row>
      <xdr:rowOff>60795</xdr:rowOff>
    </xdr:to>
    <xdr:sp macro="" textlink="">
      <xdr:nvSpPr>
        <xdr:cNvPr id="598" name="楕円 597"/>
        <xdr:cNvSpPr/>
      </xdr:nvSpPr>
      <xdr:spPr>
        <a:xfrm>
          <a:off x="15430500" y="97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77322</xdr:rowOff>
    </xdr:from>
    <xdr:ext cx="599010" cy="259045"/>
    <xdr:sp macro="" textlink="">
      <xdr:nvSpPr>
        <xdr:cNvPr id="599" name="テキスト ボックス 598"/>
        <xdr:cNvSpPr txBox="1"/>
      </xdr:nvSpPr>
      <xdr:spPr>
        <a:xfrm>
          <a:off x="15181795" y="950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147696</xdr:rowOff>
    </xdr:from>
    <xdr:to>
      <xdr:col>76</xdr:col>
      <xdr:colOff>165100</xdr:colOff>
      <xdr:row>56</xdr:row>
      <xdr:rowOff>77846</xdr:rowOff>
    </xdr:to>
    <xdr:sp macro="" textlink="">
      <xdr:nvSpPr>
        <xdr:cNvPr id="600" name="楕円 599"/>
        <xdr:cNvSpPr/>
      </xdr:nvSpPr>
      <xdr:spPr>
        <a:xfrm>
          <a:off x="14541500" y="95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94373</xdr:rowOff>
    </xdr:from>
    <xdr:ext cx="599010" cy="259045"/>
    <xdr:sp macro="" textlink="">
      <xdr:nvSpPr>
        <xdr:cNvPr id="601" name="テキスト ボックス 600"/>
        <xdr:cNvSpPr txBox="1"/>
      </xdr:nvSpPr>
      <xdr:spPr>
        <a:xfrm>
          <a:off x="14292795" y="935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37742</xdr:rowOff>
    </xdr:from>
    <xdr:to>
      <xdr:col>72</xdr:col>
      <xdr:colOff>38100</xdr:colOff>
      <xdr:row>54</xdr:row>
      <xdr:rowOff>139342</xdr:rowOff>
    </xdr:to>
    <xdr:sp macro="" textlink="">
      <xdr:nvSpPr>
        <xdr:cNvPr id="602" name="楕円 601"/>
        <xdr:cNvSpPr/>
      </xdr:nvSpPr>
      <xdr:spPr>
        <a:xfrm>
          <a:off x="13652500" y="92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155869</xdr:rowOff>
    </xdr:from>
    <xdr:ext cx="599010" cy="259045"/>
    <xdr:sp macro="" textlink="">
      <xdr:nvSpPr>
        <xdr:cNvPr id="603" name="テキスト ボックス 602"/>
        <xdr:cNvSpPr txBox="1"/>
      </xdr:nvSpPr>
      <xdr:spPr>
        <a:xfrm>
          <a:off x="13403795" y="907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127109</xdr:rowOff>
    </xdr:from>
    <xdr:to>
      <xdr:col>67</xdr:col>
      <xdr:colOff>101600</xdr:colOff>
      <xdr:row>57</xdr:row>
      <xdr:rowOff>57259</xdr:rowOff>
    </xdr:to>
    <xdr:sp macro="" textlink="">
      <xdr:nvSpPr>
        <xdr:cNvPr id="604" name="楕円 603"/>
        <xdr:cNvSpPr/>
      </xdr:nvSpPr>
      <xdr:spPr>
        <a:xfrm>
          <a:off x="12763500" y="97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73786</xdr:rowOff>
    </xdr:from>
    <xdr:ext cx="599010" cy="259045"/>
    <xdr:sp macro="" textlink="">
      <xdr:nvSpPr>
        <xdr:cNvPr id="605" name="テキスト ボックス 604"/>
        <xdr:cNvSpPr txBox="1"/>
      </xdr:nvSpPr>
      <xdr:spPr>
        <a:xfrm>
          <a:off x="12514795" y="950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15349</xdr:rowOff>
    </xdr:from>
    <xdr:to>
      <xdr:col>85</xdr:col>
      <xdr:colOff>127000</xdr:colOff>
      <xdr:row>79</xdr:row>
      <xdr:rowOff>40548</xdr:rowOff>
    </xdr:to>
    <xdr:cxnSp macro="">
      <xdr:nvCxnSpPr>
        <xdr:cNvPr id="636" name="直線コネクタ 635"/>
        <xdr:cNvCxnSpPr/>
      </xdr:nvCxnSpPr>
      <xdr:spPr>
        <a:xfrm>
          <a:off x="15481300" y="13559899"/>
          <a:ext cx="838200" cy="2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15349</xdr:rowOff>
    </xdr:from>
    <xdr:to>
      <xdr:col>81</xdr:col>
      <xdr:colOff>50800</xdr:colOff>
      <xdr:row>79</xdr:row>
      <xdr:rowOff>54773</xdr:rowOff>
    </xdr:to>
    <xdr:cxnSp macro="">
      <xdr:nvCxnSpPr>
        <xdr:cNvPr id="639" name="直線コネクタ 638"/>
        <xdr:cNvCxnSpPr/>
      </xdr:nvCxnSpPr>
      <xdr:spPr>
        <a:xfrm flipV="1">
          <a:off x="14592300" y="13559899"/>
          <a:ext cx="889000" cy="3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38081</xdr:rowOff>
    </xdr:from>
    <xdr:to>
      <xdr:col>76</xdr:col>
      <xdr:colOff>114300</xdr:colOff>
      <xdr:row>79</xdr:row>
      <xdr:rowOff>54773</xdr:rowOff>
    </xdr:to>
    <xdr:cxnSp macro="">
      <xdr:nvCxnSpPr>
        <xdr:cNvPr id="642" name="直線コネクタ 641"/>
        <xdr:cNvCxnSpPr/>
      </xdr:nvCxnSpPr>
      <xdr:spPr>
        <a:xfrm>
          <a:off x="13703300" y="13582631"/>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29642</xdr:rowOff>
    </xdr:from>
    <xdr:to>
      <xdr:col>71</xdr:col>
      <xdr:colOff>177800</xdr:colOff>
      <xdr:row>79</xdr:row>
      <xdr:rowOff>38081</xdr:rowOff>
    </xdr:to>
    <xdr:cxnSp macro="">
      <xdr:nvCxnSpPr>
        <xdr:cNvPr id="645" name="直線コネクタ 644"/>
        <xdr:cNvCxnSpPr/>
      </xdr:nvCxnSpPr>
      <xdr:spPr>
        <a:xfrm>
          <a:off x="12814300" y="13574192"/>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161198</xdr:rowOff>
    </xdr:from>
    <xdr:to>
      <xdr:col>85</xdr:col>
      <xdr:colOff>177800</xdr:colOff>
      <xdr:row>79</xdr:row>
      <xdr:rowOff>91348</xdr:rowOff>
    </xdr:to>
    <xdr:sp macro="" textlink="">
      <xdr:nvSpPr>
        <xdr:cNvPr id="655" name="楕円 654"/>
        <xdr:cNvSpPr/>
      </xdr:nvSpPr>
      <xdr:spPr>
        <a:xfrm>
          <a:off x="16268700" y="1353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120575</xdr:rowOff>
    </xdr:from>
    <xdr:ext cx="534377" cy="259045"/>
    <xdr:sp macro="" textlink="">
      <xdr:nvSpPr>
        <xdr:cNvPr id="656" name="災害復旧費該当値テキスト"/>
        <xdr:cNvSpPr txBox="1"/>
      </xdr:nvSpPr>
      <xdr:spPr>
        <a:xfrm>
          <a:off x="16370300" y="1332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135999</xdr:rowOff>
    </xdr:from>
    <xdr:to>
      <xdr:col>81</xdr:col>
      <xdr:colOff>101600</xdr:colOff>
      <xdr:row>79</xdr:row>
      <xdr:rowOff>66149</xdr:rowOff>
    </xdr:to>
    <xdr:sp macro="" textlink="">
      <xdr:nvSpPr>
        <xdr:cNvPr id="657" name="楕円 656"/>
        <xdr:cNvSpPr/>
      </xdr:nvSpPr>
      <xdr:spPr>
        <a:xfrm>
          <a:off x="15430500" y="135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82676</xdr:rowOff>
    </xdr:from>
    <xdr:ext cx="534377" cy="259045"/>
    <xdr:sp macro="" textlink="">
      <xdr:nvSpPr>
        <xdr:cNvPr id="658" name="テキスト ボックス 657"/>
        <xdr:cNvSpPr txBox="1"/>
      </xdr:nvSpPr>
      <xdr:spPr>
        <a:xfrm>
          <a:off x="15214111" y="132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3973</xdr:rowOff>
    </xdr:from>
    <xdr:to>
      <xdr:col>76</xdr:col>
      <xdr:colOff>165100</xdr:colOff>
      <xdr:row>79</xdr:row>
      <xdr:rowOff>105573</xdr:rowOff>
    </xdr:to>
    <xdr:sp macro="" textlink="">
      <xdr:nvSpPr>
        <xdr:cNvPr id="659" name="楕円 658"/>
        <xdr:cNvSpPr/>
      </xdr:nvSpPr>
      <xdr:spPr>
        <a:xfrm>
          <a:off x="14541500" y="135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122100</xdr:rowOff>
    </xdr:from>
    <xdr:ext cx="534377" cy="259045"/>
    <xdr:sp macro="" textlink="">
      <xdr:nvSpPr>
        <xdr:cNvPr id="660" name="テキスト ボックス 659"/>
        <xdr:cNvSpPr txBox="1"/>
      </xdr:nvSpPr>
      <xdr:spPr>
        <a:xfrm>
          <a:off x="14325111" y="1332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158731</xdr:rowOff>
    </xdr:from>
    <xdr:to>
      <xdr:col>72</xdr:col>
      <xdr:colOff>38100</xdr:colOff>
      <xdr:row>79</xdr:row>
      <xdr:rowOff>88881</xdr:rowOff>
    </xdr:to>
    <xdr:sp macro="" textlink="">
      <xdr:nvSpPr>
        <xdr:cNvPr id="661" name="楕円 660"/>
        <xdr:cNvSpPr/>
      </xdr:nvSpPr>
      <xdr:spPr>
        <a:xfrm>
          <a:off x="13652500" y="1353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105408</xdr:rowOff>
    </xdr:from>
    <xdr:ext cx="534377" cy="259045"/>
    <xdr:sp macro="" textlink="">
      <xdr:nvSpPr>
        <xdr:cNvPr id="662" name="テキスト ボックス 661"/>
        <xdr:cNvSpPr txBox="1"/>
      </xdr:nvSpPr>
      <xdr:spPr>
        <a:xfrm>
          <a:off x="13436111" y="133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150292</xdr:rowOff>
    </xdr:from>
    <xdr:to>
      <xdr:col>67</xdr:col>
      <xdr:colOff>101600</xdr:colOff>
      <xdr:row>79</xdr:row>
      <xdr:rowOff>80442</xdr:rowOff>
    </xdr:to>
    <xdr:sp macro="" textlink="">
      <xdr:nvSpPr>
        <xdr:cNvPr id="663" name="楕円 662"/>
        <xdr:cNvSpPr/>
      </xdr:nvSpPr>
      <xdr:spPr>
        <a:xfrm>
          <a:off x="12763500" y="135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96969</xdr:rowOff>
    </xdr:from>
    <xdr:ext cx="534377" cy="259045"/>
    <xdr:sp macro="" textlink="">
      <xdr:nvSpPr>
        <xdr:cNvPr id="664" name="テキスト ボックス 663"/>
        <xdr:cNvSpPr txBox="1"/>
      </xdr:nvSpPr>
      <xdr:spPr>
        <a:xfrm>
          <a:off x="12547111" y="1329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85292</xdr:rowOff>
    </xdr:from>
    <xdr:to>
      <xdr:col>85</xdr:col>
      <xdr:colOff>127000</xdr:colOff>
      <xdr:row>97</xdr:row>
      <xdr:rowOff>152405</xdr:rowOff>
    </xdr:to>
    <xdr:cxnSp macro="">
      <xdr:nvCxnSpPr>
        <xdr:cNvPr id="693" name="直線コネクタ 692"/>
        <xdr:cNvCxnSpPr/>
      </xdr:nvCxnSpPr>
      <xdr:spPr>
        <a:xfrm flipV="1">
          <a:off x="15481300" y="16715942"/>
          <a:ext cx="838200" cy="6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152405</xdr:rowOff>
    </xdr:from>
    <xdr:to>
      <xdr:col>81</xdr:col>
      <xdr:colOff>50800</xdr:colOff>
      <xdr:row>97</xdr:row>
      <xdr:rowOff>153443</xdr:rowOff>
    </xdr:to>
    <xdr:cxnSp macro="">
      <xdr:nvCxnSpPr>
        <xdr:cNvPr id="696" name="直線コネクタ 695"/>
        <xdr:cNvCxnSpPr/>
      </xdr:nvCxnSpPr>
      <xdr:spPr>
        <a:xfrm flipV="1">
          <a:off x="14592300" y="16783055"/>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136789</xdr:rowOff>
    </xdr:from>
    <xdr:to>
      <xdr:col>76</xdr:col>
      <xdr:colOff>114300</xdr:colOff>
      <xdr:row>97</xdr:row>
      <xdr:rowOff>153443</xdr:rowOff>
    </xdr:to>
    <xdr:cxnSp macro="">
      <xdr:nvCxnSpPr>
        <xdr:cNvPr id="699" name="直線コネクタ 698"/>
        <xdr:cNvCxnSpPr/>
      </xdr:nvCxnSpPr>
      <xdr:spPr>
        <a:xfrm>
          <a:off x="13703300" y="16767439"/>
          <a:ext cx="889000" cy="1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125630</xdr:rowOff>
    </xdr:from>
    <xdr:to>
      <xdr:col>71</xdr:col>
      <xdr:colOff>177800</xdr:colOff>
      <xdr:row>97</xdr:row>
      <xdr:rowOff>136789</xdr:rowOff>
    </xdr:to>
    <xdr:cxnSp macro="">
      <xdr:nvCxnSpPr>
        <xdr:cNvPr id="702" name="直線コネクタ 701"/>
        <xdr:cNvCxnSpPr/>
      </xdr:nvCxnSpPr>
      <xdr:spPr>
        <a:xfrm>
          <a:off x="12814300" y="16756280"/>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34492</xdr:rowOff>
    </xdr:from>
    <xdr:to>
      <xdr:col>85</xdr:col>
      <xdr:colOff>177800</xdr:colOff>
      <xdr:row>97</xdr:row>
      <xdr:rowOff>136092</xdr:rowOff>
    </xdr:to>
    <xdr:sp macro="" textlink="">
      <xdr:nvSpPr>
        <xdr:cNvPr id="712" name="楕円 711"/>
        <xdr:cNvSpPr/>
      </xdr:nvSpPr>
      <xdr:spPr>
        <a:xfrm>
          <a:off x="16268700" y="166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57369</xdr:rowOff>
    </xdr:from>
    <xdr:ext cx="599010" cy="259045"/>
    <xdr:sp macro="" textlink="">
      <xdr:nvSpPr>
        <xdr:cNvPr id="713" name="公債費該当値テキスト"/>
        <xdr:cNvSpPr txBox="1"/>
      </xdr:nvSpPr>
      <xdr:spPr>
        <a:xfrm>
          <a:off x="16370300" y="1651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101605</xdr:rowOff>
    </xdr:from>
    <xdr:to>
      <xdr:col>81</xdr:col>
      <xdr:colOff>101600</xdr:colOff>
      <xdr:row>98</xdr:row>
      <xdr:rowOff>31755</xdr:rowOff>
    </xdr:to>
    <xdr:sp macro="" textlink="">
      <xdr:nvSpPr>
        <xdr:cNvPr id="714" name="楕円 713"/>
        <xdr:cNvSpPr/>
      </xdr:nvSpPr>
      <xdr:spPr>
        <a:xfrm>
          <a:off x="15430500" y="167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22882</xdr:rowOff>
    </xdr:from>
    <xdr:ext cx="599010" cy="259045"/>
    <xdr:sp macro="" textlink="">
      <xdr:nvSpPr>
        <xdr:cNvPr id="715" name="テキスト ボックス 714"/>
        <xdr:cNvSpPr txBox="1"/>
      </xdr:nvSpPr>
      <xdr:spPr>
        <a:xfrm>
          <a:off x="15181795" y="1682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102643</xdr:rowOff>
    </xdr:from>
    <xdr:to>
      <xdr:col>76</xdr:col>
      <xdr:colOff>165100</xdr:colOff>
      <xdr:row>98</xdr:row>
      <xdr:rowOff>32793</xdr:rowOff>
    </xdr:to>
    <xdr:sp macro="" textlink="">
      <xdr:nvSpPr>
        <xdr:cNvPr id="716" name="楕円 715"/>
        <xdr:cNvSpPr/>
      </xdr:nvSpPr>
      <xdr:spPr>
        <a:xfrm>
          <a:off x="14541500" y="167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23920</xdr:rowOff>
    </xdr:from>
    <xdr:ext cx="599010" cy="259045"/>
    <xdr:sp macro="" textlink="">
      <xdr:nvSpPr>
        <xdr:cNvPr id="717" name="テキスト ボックス 716"/>
        <xdr:cNvSpPr txBox="1"/>
      </xdr:nvSpPr>
      <xdr:spPr>
        <a:xfrm>
          <a:off x="14292795" y="168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85989</xdr:rowOff>
    </xdr:from>
    <xdr:to>
      <xdr:col>72</xdr:col>
      <xdr:colOff>38100</xdr:colOff>
      <xdr:row>98</xdr:row>
      <xdr:rowOff>16139</xdr:rowOff>
    </xdr:to>
    <xdr:sp macro="" textlink="">
      <xdr:nvSpPr>
        <xdr:cNvPr id="718" name="楕円 717"/>
        <xdr:cNvSpPr/>
      </xdr:nvSpPr>
      <xdr:spPr>
        <a:xfrm>
          <a:off x="13652500" y="167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7266</xdr:rowOff>
    </xdr:from>
    <xdr:ext cx="599010" cy="259045"/>
    <xdr:sp macro="" textlink="">
      <xdr:nvSpPr>
        <xdr:cNvPr id="719" name="テキスト ボックス 718"/>
        <xdr:cNvSpPr txBox="1"/>
      </xdr:nvSpPr>
      <xdr:spPr>
        <a:xfrm>
          <a:off x="13403795" y="1680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74830</xdr:rowOff>
    </xdr:from>
    <xdr:to>
      <xdr:col>67</xdr:col>
      <xdr:colOff>101600</xdr:colOff>
      <xdr:row>98</xdr:row>
      <xdr:rowOff>4980</xdr:rowOff>
    </xdr:to>
    <xdr:sp macro="" textlink="">
      <xdr:nvSpPr>
        <xdr:cNvPr id="720" name="楕円 719"/>
        <xdr:cNvSpPr/>
      </xdr:nvSpPr>
      <xdr:spPr>
        <a:xfrm>
          <a:off x="12763500" y="167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167557</xdr:rowOff>
    </xdr:from>
    <xdr:ext cx="599010" cy="259045"/>
    <xdr:sp macro="" textlink="">
      <xdr:nvSpPr>
        <xdr:cNvPr id="721" name="テキスト ボックス 720"/>
        <xdr:cNvSpPr txBox="1"/>
      </xdr:nvSpPr>
      <xdr:spPr>
        <a:xfrm>
          <a:off x="12514795" y="1679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議会費の住民一人当たりのコストは、類似団体と比較して大きく上回っているが、現在の本村議会運営上必要経費であるため今後も同額程度で推移するものと見込まれる。</a:t>
          </a:r>
          <a:endParaRPr lang="ja-JP" altLang="ja-JP" sz="1400">
            <a:effectLst/>
          </a:endParaRPr>
        </a:p>
        <a:p>
          <a:r>
            <a:rPr kumimoji="1" lang="ja-JP" altLang="ja-JP" sz="1100">
              <a:solidFill>
                <a:schemeClr val="dk1"/>
              </a:solidFill>
              <a:effectLst/>
              <a:latin typeface="+mn-lt"/>
              <a:ea typeface="+mn-ea"/>
              <a:cs typeface="+mn-cs"/>
            </a:rPr>
            <a:t>総務費、衛生費および消防費は、類似団体と比較して下回っている。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民生費、商工費、土木費および教育費は、類似団体と比較して上回っている。</a:t>
          </a:r>
          <a:r>
            <a:rPr kumimoji="1" lang="ja-JP" altLang="ja-JP" sz="1100">
              <a:solidFill>
                <a:schemeClr val="dk1"/>
              </a:solidFill>
              <a:effectLst/>
              <a:latin typeface="+mn-lt"/>
              <a:ea typeface="+mn-ea"/>
              <a:cs typeface="+mn-cs"/>
            </a:rPr>
            <a:t>民生費においては、老人福祉費の増加や、児童福祉費の増加が考えられるので、今後上昇が見込まれる。商工費については、商品券の発行助成や、観光施設の維持経費等で同額程度で推移すると見込まれる。土木費においては、インフラ施設の更新等の時期であるため上昇傾向にある。</a:t>
          </a:r>
          <a:r>
            <a:rPr kumimoji="1" lang="ja-JP" altLang="en-US" sz="1100">
              <a:solidFill>
                <a:schemeClr val="dk1"/>
              </a:solidFill>
              <a:effectLst/>
              <a:latin typeface="+mn-lt"/>
              <a:ea typeface="+mn-ea"/>
              <a:cs typeface="+mn-cs"/>
            </a:rPr>
            <a:t>教育費においては、クロスカントリー事業における管理費の増加や、今後学校</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関連経費の増加が見込まれる。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農林水産業費については、令和元年度に林業関連の普通建設事業費の増加により、一時的に増加しているが、令和２年度以降は平成３０年度程度で推移する見込み。</a:t>
          </a:r>
          <a:endParaRPr lang="ja-JP" altLang="ja-JP" sz="1400">
            <a:effectLst/>
          </a:endParaRPr>
        </a:p>
        <a:p>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年度に借入をおこなった総合防災情報システム事業にかかる地方債等の償還開始に伴</a:t>
          </a:r>
          <a:r>
            <a:rPr kumimoji="1" lang="ja-JP" altLang="en-US" sz="1100">
              <a:solidFill>
                <a:schemeClr val="dk1"/>
              </a:solidFill>
              <a:effectLst/>
              <a:latin typeface="+mn-lt"/>
              <a:ea typeface="+mn-ea"/>
              <a:cs typeface="+mn-cs"/>
            </a:rPr>
            <a:t>い増加しており、毎年新規発行を行っているため、今</a:t>
          </a:r>
          <a:r>
            <a:rPr kumimoji="1" lang="ja-JP" altLang="ja-JP" sz="1100">
              <a:solidFill>
                <a:schemeClr val="dk1"/>
              </a:solidFill>
              <a:effectLst/>
              <a:latin typeface="+mn-lt"/>
              <a:ea typeface="+mn-ea"/>
              <a:cs typeface="+mn-cs"/>
            </a:rPr>
            <a:t>後も上昇していくことが見込まれる。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年度実質収支</a:t>
          </a:r>
          <a:r>
            <a:rPr kumimoji="1" lang="en-US" altLang="ja-JP" sz="1100">
              <a:solidFill>
                <a:schemeClr val="dk1"/>
              </a:solidFill>
              <a:effectLst/>
              <a:latin typeface="+mn-lt"/>
              <a:ea typeface="+mn-ea"/>
              <a:cs typeface="+mn-cs"/>
            </a:rPr>
            <a:t>19.01</a:t>
          </a:r>
          <a:r>
            <a:rPr kumimoji="1" lang="ja-JP" altLang="ja-JP" sz="1100">
              <a:solidFill>
                <a:schemeClr val="dk1"/>
              </a:solidFill>
              <a:effectLst/>
              <a:latin typeface="+mn-lt"/>
              <a:ea typeface="+mn-ea"/>
              <a:cs typeface="+mn-cs"/>
            </a:rPr>
            <a:t>％は、一般的に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％程度が望ましいとされていることからも比率的には非常に高めであり、また、繰越金を多額に出す財政運営である。また本村の特徴としては、基金積立金現在高が非常に大きいが、これは財政力指数</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をみても、交付税に頼る財政運営上不測の事態に備えるための最低限必要な財源である。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熊本県水上村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一般会計及び各事業会計とも平成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年度以降、引き続き、赤字は発生していない状況にある。</a:t>
          </a:r>
          <a:endParaRPr lang="ja-JP" altLang="ja-JP" sz="1400">
            <a:effectLst/>
          </a:endParaRPr>
        </a:p>
        <a:p>
          <a:r>
            <a:rPr kumimoji="1" lang="ja-JP" altLang="ja-JP" sz="1100">
              <a:solidFill>
                <a:schemeClr val="dk1"/>
              </a:solidFill>
              <a:effectLst/>
              <a:latin typeface="+mn-lt"/>
              <a:ea typeface="+mn-ea"/>
              <a:cs typeface="+mn-cs"/>
            </a:rPr>
            <a:t>　本村の特別会計</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会計において、資金不足に陥ったものはなく、簡易水道事業会計及び下水道事業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会計においては赤字補てん財源繰出もない。今後も特別会計においては独立採算での運営を十分念頭に置いた計画的な事業運営に努める。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3747192</v>
      </c>
      <c r="BO4" s="393"/>
      <c r="BP4" s="393"/>
      <c r="BQ4" s="393"/>
      <c r="BR4" s="393"/>
      <c r="BS4" s="393"/>
      <c r="BT4" s="393"/>
      <c r="BU4" s="394"/>
      <c r="BV4" s="392">
        <v>3370288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19</v>
      </c>
      <c r="CU4" s="399"/>
      <c r="CV4" s="399"/>
      <c r="CW4" s="399"/>
      <c r="CX4" s="399"/>
      <c r="CY4" s="399"/>
      <c r="CZ4" s="399"/>
      <c r="DA4" s="400"/>
      <c r="DB4" s="398">
        <v>16.2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3384812</v>
      </c>
      <c r="BO5" s="430"/>
      <c r="BP5" s="430"/>
      <c r="BQ5" s="430"/>
      <c r="BR5" s="430"/>
      <c r="BS5" s="430"/>
      <c r="BT5" s="430"/>
      <c r="BU5" s="431"/>
      <c r="BV5" s="429">
        <v>3053291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88.1</v>
      </c>
      <c r="CU5" s="427"/>
      <c r="CV5" s="427"/>
      <c r="CW5" s="427"/>
      <c r="CX5" s="427"/>
      <c r="CY5" s="427"/>
      <c r="CZ5" s="427"/>
      <c r="DA5" s="428"/>
      <c r="DB5" s="426">
        <v>82.9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362380</v>
      </c>
      <c r="BO6" s="430"/>
      <c r="BP6" s="430"/>
      <c r="BQ6" s="430"/>
      <c r="BR6" s="430"/>
      <c r="BS6" s="430"/>
      <c r="BT6" s="430"/>
      <c r="BU6" s="431"/>
      <c r="BV6" s="429">
        <v>316997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90.5</v>
      </c>
      <c r="CU6" s="467"/>
      <c r="CV6" s="467"/>
      <c r="CW6" s="467"/>
      <c r="CX6" s="467"/>
      <c r="CY6" s="467"/>
      <c r="CZ6" s="467"/>
      <c r="DA6" s="468"/>
      <c r="DB6" s="466">
        <v>86.1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38810</v>
      </c>
      <c r="BO7" s="430"/>
      <c r="BP7" s="430"/>
      <c r="BQ7" s="430"/>
      <c r="BR7" s="430"/>
      <c r="BS7" s="430"/>
      <c r="BT7" s="430"/>
      <c r="BU7" s="431"/>
      <c r="BV7" s="429">
        <v>42922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1701698</v>
      </c>
      <c r="CU7" s="430"/>
      <c r="CV7" s="430"/>
      <c r="CW7" s="430"/>
      <c r="CX7" s="430"/>
      <c r="CY7" s="430"/>
      <c r="CZ7" s="430"/>
      <c r="DA7" s="431"/>
      <c r="DB7" s="429">
        <v>1693477</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323570</v>
      </c>
      <c r="BO8" s="430"/>
      <c r="BP8" s="430"/>
      <c r="BQ8" s="430"/>
      <c r="BR8" s="430"/>
      <c r="BS8" s="430"/>
      <c r="BT8" s="430"/>
      <c r="BU8" s="431"/>
      <c r="BV8" s="429">
        <v>274075</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0.15</v>
      </c>
      <c r="CU8" s="470"/>
      <c r="CV8" s="470"/>
      <c r="CW8" s="470"/>
      <c r="CX8" s="470"/>
      <c r="CY8" s="470"/>
      <c r="CZ8" s="470"/>
      <c r="DA8" s="471"/>
      <c r="DB8" s="469">
        <v>0.15</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2232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49495</v>
      </c>
      <c r="BO9" s="430"/>
      <c r="BP9" s="430"/>
      <c r="BQ9" s="430"/>
      <c r="BR9" s="430"/>
      <c r="BS9" s="430"/>
      <c r="BT9" s="430"/>
      <c r="BU9" s="431"/>
      <c r="BV9" s="429">
        <v>-79847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14.6</v>
      </c>
      <c r="CU9" s="427"/>
      <c r="CV9" s="427"/>
      <c r="CW9" s="427"/>
      <c r="CX9" s="427"/>
      <c r="CY9" s="427"/>
      <c r="CZ9" s="427"/>
      <c r="DA9" s="428"/>
      <c r="DB9" s="426">
        <v>11.4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2405</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4840</v>
      </c>
      <c r="BO10" s="430"/>
      <c r="BP10" s="430"/>
      <c r="BQ10" s="430"/>
      <c r="BR10" s="430"/>
      <c r="BS10" s="430"/>
      <c r="BT10" s="430"/>
      <c r="BU10" s="431"/>
      <c r="BV10" s="429">
        <v>4674</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2166</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2156</v>
      </c>
      <c r="S13" s="514"/>
      <c r="T13" s="514"/>
      <c r="U13" s="514"/>
      <c r="V13" s="515"/>
      <c r="W13" s="445" t="s">
        <v>138</v>
      </c>
      <c r="X13" s="446"/>
      <c r="Y13" s="446"/>
      <c r="Z13" s="446"/>
      <c r="AA13" s="446"/>
      <c r="AB13" s="436"/>
      <c r="AC13" s="480">
        <v>311</v>
      </c>
      <c r="AD13" s="481"/>
      <c r="AE13" s="481"/>
      <c r="AF13" s="481"/>
      <c r="AG13" s="523"/>
      <c r="AH13" s="480">
        <v>353</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54335</v>
      </c>
      <c r="BO13" s="430"/>
      <c r="BP13" s="430"/>
      <c r="BQ13" s="430"/>
      <c r="BR13" s="430"/>
      <c r="BS13" s="430"/>
      <c r="BT13" s="430"/>
      <c r="BU13" s="431"/>
      <c r="BV13" s="429">
        <v>-75173</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8</v>
      </c>
      <c r="CU13" s="427"/>
      <c r="CV13" s="427"/>
      <c r="CW13" s="427"/>
      <c r="CX13" s="427"/>
      <c r="CY13" s="427"/>
      <c r="CZ13" s="427"/>
      <c r="DA13" s="428"/>
      <c r="DB13" s="426">
        <v>6.4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2221</v>
      </c>
      <c r="S14" s="514"/>
      <c r="T14" s="514"/>
      <c r="U14" s="514"/>
      <c r="V14" s="515"/>
      <c r="W14" s="419"/>
      <c r="X14" s="420"/>
      <c r="Y14" s="420"/>
      <c r="Z14" s="420"/>
      <c r="AA14" s="420"/>
      <c r="AB14" s="409"/>
      <c r="AC14" s="516">
        <v>29.4</v>
      </c>
      <c r="AD14" s="517"/>
      <c r="AE14" s="517"/>
      <c r="AF14" s="517"/>
      <c r="AG14" s="518"/>
      <c r="AH14" s="516">
        <v>31.1</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145</v>
      </c>
      <c r="CU14" s="528"/>
      <c r="CV14" s="528"/>
      <c r="CW14" s="528"/>
      <c r="CX14" s="528"/>
      <c r="CY14" s="528"/>
      <c r="CZ14" s="528"/>
      <c r="DA14" s="529"/>
      <c r="DB14" s="527" t="s">
        <v>128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137</v>
      </c>
      <c r="N15" s="521"/>
      <c r="O15" s="521"/>
      <c r="P15" s="521"/>
      <c r="Q15" s="522"/>
      <c r="R15" s="513">
        <v>2212</v>
      </c>
      <c r="S15" s="514"/>
      <c r="T15" s="514"/>
      <c r="U15" s="514"/>
      <c r="V15" s="515"/>
      <c r="W15" s="445" t="s">
        <v>146</v>
      </c>
      <c r="X15" s="446"/>
      <c r="Y15" s="446"/>
      <c r="Z15" s="446"/>
      <c r="AA15" s="446"/>
      <c r="AB15" s="436"/>
      <c r="AC15" s="480">
        <v>214</v>
      </c>
      <c r="AD15" s="481"/>
      <c r="AE15" s="481"/>
      <c r="AF15" s="481"/>
      <c r="AG15" s="523"/>
      <c r="AH15" s="480">
        <v>243</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249596</v>
      </c>
      <c r="BO15" s="393"/>
      <c r="BP15" s="393"/>
      <c r="BQ15" s="393"/>
      <c r="BR15" s="393"/>
      <c r="BS15" s="393"/>
      <c r="BT15" s="393"/>
      <c r="BU15" s="394"/>
      <c r="BV15" s="392">
        <v>239344</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20.2</v>
      </c>
      <c r="AD16" s="517"/>
      <c r="AE16" s="517"/>
      <c r="AF16" s="517"/>
      <c r="AG16" s="518"/>
      <c r="AH16" s="516">
        <v>21.4</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1603731</v>
      </c>
      <c r="BO16" s="430"/>
      <c r="BP16" s="430"/>
      <c r="BQ16" s="430"/>
      <c r="BR16" s="430"/>
      <c r="BS16" s="430"/>
      <c r="BT16" s="430"/>
      <c r="BU16" s="431"/>
      <c r="BV16" s="429">
        <v>1574086</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532</v>
      </c>
      <c r="AD17" s="481"/>
      <c r="AE17" s="481"/>
      <c r="AF17" s="481"/>
      <c r="AG17" s="523"/>
      <c r="AH17" s="480">
        <v>540</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303997</v>
      </c>
      <c r="BO17" s="430"/>
      <c r="BP17" s="430"/>
      <c r="BQ17" s="430"/>
      <c r="BR17" s="430"/>
      <c r="BS17" s="430"/>
      <c r="BT17" s="430"/>
      <c r="BU17" s="431"/>
      <c r="BV17" s="429">
        <v>296457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190.96</v>
      </c>
      <c r="M18" s="545"/>
      <c r="N18" s="545"/>
      <c r="O18" s="545"/>
      <c r="P18" s="545"/>
      <c r="Q18" s="545"/>
      <c r="R18" s="546"/>
      <c r="S18" s="546"/>
      <c r="T18" s="546"/>
      <c r="U18" s="546"/>
      <c r="V18" s="547"/>
      <c r="W18" s="447"/>
      <c r="X18" s="448"/>
      <c r="Y18" s="448"/>
      <c r="Z18" s="448"/>
      <c r="AA18" s="448"/>
      <c r="AB18" s="439"/>
      <c r="AC18" s="548">
        <v>50.3</v>
      </c>
      <c r="AD18" s="549"/>
      <c r="AE18" s="549"/>
      <c r="AF18" s="549"/>
      <c r="AG18" s="550"/>
      <c r="AH18" s="548">
        <v>47.5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1518151</v>
      </c>
      <c r="BO18" s="430"/>
      <c r="BP18" s="430"/>
      <c r="BQ18" s="430"/>
      <c r="BR18" s="430"/>
      <c r="BS18" s="430"/>
      <c r="BT18" s="430"/>
      <c r="BU18" s="431"/>
      <c r="BV18" s="429">
        <v>1407907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2359301</v>
      </c>
      <c r="BO19" s="430"/>
      <c r="BP19" s="430"/>
      <c r="BQ19" s="430"/>
      <c r="BR19" s="430"/>
      <c r="BS19" s="430"/>
      <c r="BT19" s="430"/>
      <c r="BU19" s="431"/>
      <c r="BV19" s="429">
        <v>2395411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822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2" t="s">
        <v>166</v>
      </c>
      <c r="AI22" s="446"/>
      <c r="AJ22" s="446"/>
      <c r="AK22" s="446"/>
      <c r="AL22" s="436"/>
      <c r="AM22" s="592" t="s">
        <v>167</v>
      </c>
      <c r="AN22" s="593"/>
      <c r="AO22" s="593"/>
      <c r="AP22" s="593"/>
      <c r="AQ22" s="593"/>
      <c r="AR22" s="594"/>
      <c r="AS22" s="575" t="s">
        <v>164</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168</v>
      </c>
      <c r="AZ23" s="390"/>
      <c r="BA23" s="390"/>
      <c r="BB23" s="390"/>
      <c r="BC23" s="390"/>
      <c r="BD23" s="390"/>
      <c r="BE23" s="390"/>
      <c r="BF23" s="390"/>
      <c r="BG23" s="390"/>
      <c r="BH23" s="390"/>
      <c r="BI23" s="390"/>
      <c r="BJ23" s="390"/>
      <c r="BK23" s="390"/>
      <c r="BL23" s="390"/>
      <c r="BM23" s="391"/>
      <c r="BN23" s="429">
        <v>3831160</v>
      </c>
      <c r="BO23" s="430"/>
      <c r="BP23" s="430"/>
      <c r="BQ23" s="430"/>
      <c r="BR23" s="430"/>
      <c r="BS23" s="430"/>
      <c r="BT23" s="430"/>
      <c r="BU23" s="431"/>
      <c r="BV23" s="429">
        <v>3746039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7360</v>
      </c>
      <c r="R24" s="481"/>
      <c r="S24" s="481"/>
      <c r="T24" s="481"/>
      <c r="U24" s="481"/>
      <c r="V24" s="523"/>
      <c r="W24" s="582"/>
      <c r="X24" s="570"/>
      <c r="Y24" s="571"/>
      <c r="Z24" s="479" t="s">
        <v>170</v>
      </c>
      <c r="AA24" s="459"/>
      <c r="AB24" s="459"/>
      <c r="AC24" s="459"/>
      <c r="AD24" s="459"/>
      <c r="AE24" s="459"/>
      <c r="AF24" s="459"/>
      <c r="AG24" s="460"/>
      <c r="AH24" s="480">
        <v>51</v>
      </c>
      <c r="AI24" s="481"/>
      <c r="AJ24" s="481"/>
      <c r="AK24" s="481"/>
      <c r="AL24" s="523"/>
      <c r="AM24" s="480">
        <v>137088</v>
      </c>
      <c r="AN24" s="481"/>
      <c r="AO24" s="481"/>
      <c r="AP24" s="481"/>
      <c r="AQ24" s="481"/>
      <c r="AR24" s="523"/>
      <c r="AS24" s="480">
        <v>2688</v>
      </c>
      <c r="AT24" s="481"/>
      <c r="AU24" s="481"/>
      <c r="AV24" s="481"/>
      <c r="AW24" s="481"/>
      <c r="AX24" s="482"/>
      <c r="AY24" s="600" t="s">
        <v>171</v>
      </c>
      <c r="AZ24" s="601"/>
      <c r="BA24" s="601"/>
      <c r="BB24" s="601"/>
      <c r="BC24" s="601"/>
      <c r="BD24" s="601"/>
      <c r="BE24" s="601"/>
      <c r="BF24" s="601"/>
      <c r="BG24" s="601"/>
      <c r="BH24" s="601"/>
      <c r="BI24" s="601"/>
      <c r="BJ24" s="601"/>
      <c r="BK24" s="601"/>
      <c r="BL24" s="601"/>
      <c r="BM24" s="602"/>
      <c r="BN24" s="429">
        <v>3816860</v>
      </c>
      <c r="BO24" s="430"/>
      <c r="BP24" s="430"/>
      <c r="BQ24" s="430"/>
      <c r="BR24" s="430"/>
      <c r="BS24" s="430"/>
      <c r="BT24" s="430"/>
      <c r="BU24" s="431"/>
      <c r="BV24" s="429">
        <v>3739039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5710</v>
      </c>
      <c r="R25" s="481"/>
      <c r="S25" s="481"/>
      <c r="T25" s="481"/>
      <c r="U25" s="481"/>
      <c r="V25" s="523"/>
      <c r="W25" s="582"/>
      <c r="X25" s="570"/>
      <c r="Y25" s="571"/>
      <c r="Z25" s="479" t="s">
        <v>173</v>
      </c>
      <c r="AA25" s="459"/>
      <c r="AB25" s="459"/>
      <c r="AC25" s="459"/>
      <c r="AD25" s="459"/>
      <c r="AE25" s="459"/>
      <c r="AF25" s="459"/>
      <c r="AG25" s="460"/>
      <c r="AH25" s="480" t="s">
        <v>145</v>
      </c>
      <c r="AI25" s="481"/>
      <c r="AJ25" s="481"/>
      <c r="AK25" s="481"/>
      <c r="AL25" s="523"/>
      <c r="AM25" s="480" t="s">
        <v>145</v>
      </c>
      <c r="AN25" s="481"/>
      <c r="AO25" s="481"/>
      <c r="AP25" s="481"/>
      <c r="AQ25" s="481"/>
      <c r="AR25" s="523"/>
      <c r="AS25" s="480" t="s">
        <v>128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50517</v>
      </c>
      <c r="BO25" s="393"/>
      <c r="BP25" s="393"/>
      <c r="BQ25" s="393"/>
      <c r="BR25" s="393"/>
      <c r="BS25" s="393"/>
      <c r="BT25" s="393"/>
      <c r="BU25" s="394"/>
      <c r="BV25" s="392">
        <v>45353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5020</v>
      </c>
      <c r="R26" s="481"/>
      <c r="S26" s="481"/>
      <c r="T26" s="481"/>
      <c r="U26" s="481"/>
      <c r="V26" s="523"/>
      <c r="W26" s="582"/>
      <c r="X26" s="570"/>
      <c r="Y26" s="571"/>
      <c r="Z26" s="479" t="s">
        <v>176</v>
      </c>
      <c r="AA26" s="606"/>
      <c r="AB26" s="606"/>
      <c r="AC26" s="606"/>
      <c r="AD26" s="606"/>
      <c r="AE26" s="606"/>
      <c r="AF26" s="606"/>
      <c r="AG26" s="607"/>
      <c r="AH26" s="480">
        <v>3</v>
      </c>
      <c r="AI26" s="481"/>
      <c r="AJ26" s="481"/>
      <c r="AK26" s="481"/>
      <c r="AL26" s="523"/>
      <c r="AM26" s="480">
        <v>8790</v>
      </c>
      <c r="AN26" s="481"/>
      <c r="AO26" s="481"/>
      <c r="AP26" s="481"/>
      <c r="AQ26" s="481"/>
      <c r="AR26" s="523"/>
      <c r="AS26" s="480">
        <v>2930</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145</v>
      </c>
      <c r="BO26" s="430"/>
      <c r="BP26" s="430"/>
      <c r="BQ26" s="430"/>
      <c r="BR26" s="430"/>
      <c r="BS26" s="430"/>
      <c r="BT26" s="430"/>
      <c r="BU26" s="431"/>
      <c r="BV26" s="429" t="s">
        <v>145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2951</v>
      </c>
      <c r="R27" s="481"/>
      <c r="S27" s="481"/>
      <c r="T27" s="481"/>
      <c r="U27" s="481"/>
      <c r="V27" s="523"/>
      <c r="W27" s="582"/>
      <c r="X27" s="570"/>
      <c r="Y27" s="571"/>
      <c r="Z27" s="479" t="s">
        <v>179</v>
      </c>
      <c r="AA27" s="459"/>
      <c r="AB27" s="459"/>
      <c r="AC27" s="459"/>
      <c r="AD27" s="459"/>
      <c r="AE27" s="459"/>
      <c r="AF27" s="459"/>
      <c r="AG27" s="460"/>
      <c r="AH27" s="480" t="s">
        <v>145</v>
      </c>
      <c r="AI27" s="481"/>
      <c r="AJ27" s="481"/>
      <c r="AK27" s="481"/>
      <c r="AL27" s="523"/>
      <c r="AM27" s="480" t="s">
        <v>128</v>
      </c>
      <c r="AN27" s="481"/>
      <c r="AO27" s="481"/>
      <c r="AP27" s="481"/>
      <c r="AQ27" s="481"/>
      <c r="AR27" s="523"/>
      <c r="AS27" s="480" t="s">
        <v>145</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3">
        <v>85657</v>
      </c>
      <c r="BO27" s="604"/>
      <c r="BP27" s="604"/>
      <c r="BQ27" s="604"/>
      <c r="BR27" s="604"/>
      <c r="BS27" s="604"/>
      <c r="BT27" s="604"/>
      <c r="BU27" s="605"/>
      <c r="BV27" s="603">
        <v>85640</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2433</v>
      </c>
      <c r="R28" s="481"/>
      <c r="S28" s="481"/>
      <c r="T28" s="481"/>
      <c r="U28" s="481"/>
      <c r="V28" s="523"/>
      <c r="W28" s="582"/>
      <c r="X28" s="570"/>
      <c r="Y28" s="571"/>
      <c r="Z28" s="479" t="s">
        <v>182</v>
      </c>
      <c r="AA28" s="459"/>
      <c r="AB28" s="459"/>
      <c r="AC28" s="459"/>
      <c r="AD28" s="459"/>
      <c r="AE28" s="459"/>
      <c r="AF28" s="459"/>
      <c r="AG28" s="460"/>
      <c r="AH28" s="480" t="s">
        <v>128</v>
      </c>
      <c r="AI28" s="481"/>
      <c r="AJ28" s="481"/>
      <c r="AK28" s="481"/>
      <c r="AL28" s="523"/>
      <c r="AM28" s="480" t="s">
        <v>145</v>
      </c>
      <c r="AN28" s="481"/>
      <c r="AO28" s="481"/>
      <c r="AP28" s="481"/>
      <c r="AQ28" s="481"/>
      <c r="AR28" s="523"/>
      <c r="AS28" s="480" t="s">
        <v>145</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823349</v>
      </c>
      <c r="BO28" s="393"/>
      <c r="BP28" s="393"/>
      <c r="BQ28" s="393"/>
      <c r="BR28" s="393"/>
      <c r="BS28" s="393"/>
      <c r="BT28" s="393"/>
      <c r="BU28" s="394"/>
      <c r="BV28" s="392">
        <v>818509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8</v>
      </c>
      <c r="M29" s="481"/>
      <c r="N29" s="481"/>
      <c r="O29" s="481"/>
      <c r="P29" s="523"/>
      <c r="Q29" s="480">
        <v>2214</v>
      </c>
      <c r="R29" s="481"/>
      <c r="S29" s="481"/>
      <c r="T29" s="481"/>
      <c r="U29" s="481"/>
      <c r="V29" s="523"/>
      <c r="W29" s="583"/>
      <c r="X29" s="584"/>
      <c r="Y29" s="585"/>
      <c r="Z29" s="479" t="s">
        <v>185</v>
      </c>
      <c r="AA29" s="459"/>
      <c r="AB29" s="459"/>
      <c r="AC29" s="459"/>
      <c r="AD29" s="459"/>
      <c r="AE29" s="459"/>
      <c r="AF29" s="459"/>
      <c r="AG29" s="460"/>
      <c r="AH29" s="480">
        <v>51</v>
      </c>
      <c r="AI29" s="481"/>
      <c r="AJ29" s="481"/>
      <c r="AK29" s="481"/>
      <c r="AL29" s="523"/>
      <c r="AM29" s="480">
        <v>137088</v>
      </c>
      <c r="AN29" s="481"/>
      <c r="AO29" s="481"/>
      <c r="AP29" s="481"/>
      <c r="AQ29" s="481"/>
      <c r="AR29" s="523"/>
      <c r="AS29" s="480">
        <v>2688</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522882</v>
      </c>
      <c r="BO29" s="430"/>
      <c r="BP29" s="430"/>
      <c r="BQ29" s="430"/>
      <c r="BR29" s="430"/>
      <c r="BS29" s="430"/>
      <c r="BT29" s="430"/>
      <c r="BU29" s="431"/>
      <c r="BV29" s="429">
        <v>668547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94.4</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1772346</v>
      </c>
      <c r="BO30" s="604"/>
      <c r="BP30" s="604"/>
      <c r="BQ30" s="604"/>
      <c r="BR30" s="604"/>
      <c r="BS30" s="604"/>
      <c r="BT30" s="604"/>
      <c r="BU30" s="605"/>
      <c r="BV30" s="603">
        <v>1759597</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196</v>
      </c>
      <c r="CP33" s="453"/>
      <c r="CQ33" s="418" t="s">
        <v>201</v>
      </c>
      <c r="CR33" s="418"/>
      <c r="CS33" s="418"/>
      <c r="CT33" s="418"/>
      <c r="CU33" s="418"/>
      <c r="CV33" s="418"/>
      <c r="CW33" s="418"/>
      <c r="CX33" s="418"/>
      <c r="CY33" s="418"/>
      <c r="CZ33" s="418"/>
      <c r="DA33" s="418"/>
      <c r="DB33" s="418"/>
      <c r="DC33" s="418"/>
      <c r="DD33" s="418"/>
      <c r="DE33" s="418"/>
      <c r="DF33" s="216"/>
      <c r="DG33" s="617" t="s">
        <v>202</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国民健康保険事業（事業勘定）</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球磨郡公立多良木病院企業団</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株式会社　みずかみ</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国民健康保険事業（直診勘定）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下水道事業特別会計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上球磨消防組合</v>
      </c>
      <c r="BZ35" s="619"/>
      <c r="CA35" s="619"/>
      <c r="CB35" s="619"/>
      <c r="CC35" s="619"/>
      <c r="CD35" s="619"/>
      <c r="CE35" s="619"/>
      <c r="CF35" s="619"/>
      <c r="CG35" s="619"/>
      <c r="CH35" s="619"/>
      <c r="CI35" s="619"/>
      <c r="CJ35" s="619"/>
      <c r="CK35" s="619"/>
      <c r="CL35" s="619"/>
      <c r="CM35" s="619"/>
      <c r="CN35" s="214"/>
      <c r="CO35" s="618">
        <f t="shared" ref="CO35:CO43" si="3">IF(CQ35="","",CO34+1)</f>
        <v>19</v>
      </c>
      <c r="CP35" s="618"/>
      <c r="CQ35" s="619" t="str">
        <f>IF('各会計、関係団体の財政状況及び健全化判断比率'!BS8="","",'各会計、関係団体の財政状況及び健全化判断比率'!BS8)</f>
        <v>くま川鉄道株式会社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介護保険事業</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IF('各会計、関係団体の財政状況及び健全化判断比率'!B34="","",'各会計、関係団体の財政状況及び健全化判断比率'!B34)</f>
        <v>農業集落排水事業特別会計</v>
      </c>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人吉球磨広域行政組合（一般会計）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後期高齢者医療事業</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9</v>
      </c>
      <c r="BF37" s="618"/>
      <c r="BG37" s="619" t="str">
        <f>IF('各会計、関係団体の財政状況及び健全化判断比率'!B35="","",'各会計、関係団体の財政状況及び健全化判断比率'!B35)</f>
        <v>林業集落排水事業特別会計</v>
      </c>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人吉球磨広域行政組合（人吉球磨ふるさと市町村圏特別会計）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人吉球磨広域行政組合（特別養護老人ホーム特別会計）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熊本県後期高齢者医療広域連合（一般会計）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熊本県後期高齢者医療広域連合（後期高齢者医療特別会計）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熊本県市町村総合事務組合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hMpEpOk5nUKsOnTTIQlh3vtrfR3A7yjt4GJ+3YI1jvrhHb0m7BNs4Jk1YA7Zv6Dxn7amFva9vC/Roas9smtXQ==" saltValue="OR5h5DrHSQD2yTWfYBPe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563</v>
      </c>
      <c r="D34" s="1210"/>
      <c r="E34" s="1211"/>
      <c r="F34" s="32">
        <v>11.39</v>
      </c>
      <c r="G34" s="33">
        <v>13.82</v>
      </c>
      <c r="H34" s="33">
        <v>20.46</v>
      </c>
      <c r="I34" s="33">
        <v>16.18</v>
      </c>
      <c r="J34" s="34">
        <v>19.010000000000002</v>
      </c>
      <c r="K34" s="22"/>
      <c r="L34" s="22"/>
      <c r="M34" s="22"/>
      <c r="N34" s="22"/>
      <c r="O34" s="22"/>
      <c r="P34" s="22"/>
    </row>
    <row r="35" spans="1:16" ht="39" customHeight="1" x14ac:dyDescent="0.15">
      <c r="A35" s="22"/>
      <c r="B35" s="35"/>
      <c r="C35" s="1204" t="s">
        <v>564</v>
      </c>
      <c r="D35" s="1205"/>
      <c r="E35" s="1206"/>
      <c r="F35" s="36">
        <v>2.3199999999999998</v>
      </c>
      <c r="G35" s="37">
        <v>2.14</v>
      </c>
      <c r="H35" s="37">
        <v>2.77</v>
      </c>
      <c r="I35" s="37">
        <v>3.06</v>
      </c>
      <c r="J35" s="38">
        <v>2.87</v>
      </c>
      <c r="K35" s="22"/>
      <c r="L35" s="22"/>
      <c r="M35" s="22"/>
      <c r="N35" s="22"/>
      <c r="O35" s="22"/>
      <c r="P35" s="22"/>
    </row>
    <row r="36" spans="1:16" ht="39" customHeight="1" x14ac:dyDescent="0.15">
      <c r="A36" s="22"/>
      <c r="B36" s="35"/>
      <c r="C36" s="1204" t="s">
        <v>565</v>
      </c>
      <c r="D36" s="1205"/>
      <c r="E36" s="1206"/>
      <c r="F36" s="36">
        <v>2.2200000000000002</v>
      </c>
      <c r="G36" s="37">
        <v>0.75</v>
      </c>
      <c r="H36" s="37">
        <v>1.1599999999999999</v>
      </c>
      <c r="I36" s="37">
        <v>1.35</v>
      </c>
      <c r="J36" s="38">
        <v>1.7</v>
      </c>
      <c r="K36" s="22"/>
      <c r="L36" s="22"/>
      <c r="M36" s="22"/>
      <c r="N36" s="22"/>
      <c r="O36" s="22"/>
      <c r="P36" s="22"/>
    </row>
    <row r="37" spans="1:16" ht="39" customHeight="1" x14ac:dyDescent="0.15">
      <c r="A37" s="22"/>
      <c r="B37" s="35"/>
      <c r="C37" s="1204" t="s">
        <v>566</v>
      </c>
      <c r="D37" s="1205"/>
      <c r="E37" s="1206"/>
      <c r="F37" s="36">
        <v>0.32</v>
      </c>
      <c r="G37" s="37">
        <v>0.27</v>
      </c>
      <c r="H37" s="37">
        <v>0.28999999999999998</v>
      </c>
      <c r="I37" s="37">
        <v>0.35</v>
      </c>
      <c r="J37" s="38">
        <v>0.38</v>
      </c>
      <c r="K37" s="22"/>
      <c r="L37" s="22"/>
      <c r="M37" s="22"/>
      <c r="N37" s="22"/>
      <c r="O37" s="22"/>
      <c r="P37" s="22"/>
    </row>
    <row r="38" spans="1:16" ht="39" customHeight="1" x14ac:dyDescent="0.15">
      <c r="A38" s="22"/>
      <c r="B38" s="35"/>
      <c r="C38" s="1204" t="s">
        <v>567</v>
      </c>
      <c r="D38" s="1205"/>
      <c r="E38" s="1206"/>
      <c r="F38" s="36">
        <v>0.15</v>
      </c>
      <c r="G38" s="37">
        <v>0.16</v>
      </c>
      <c r="H38" s="37">
        <v>0.13</v>
      </c>
      <c r="I38" s="37">
        <v>0.14000000000000001</v>
      </c>
      <c r="J38" s="38">
        <v>0.16</v>
      </c>
      <c r="K38" s="22"/>
      <c r="L38" s="22"/>
      <c r="M38" s="22"/>
      <c r="N38" s="22"/>
      <c r="O38" s="22"/>
      <c r="P38" s="22"/>
    </row>
    <row r="39" spans="1:16" ht="39" customHeight="1" x14ac:dyDescent="0.15">
      <c r="A39" s="22"/>
      <c r="B39" s="35"/>
      <c r="C39" s="1204" t="s">
        <v>568</v>
      </c>
      <c r="D39" s="1205"/>
      <c r="E39" s="1206"/>
      <c r="F39" s="36">
        <v>0.09</v>
      </c>
      <c r="G39" s="37">
        <v>0.27</v>
      </c>
      <c r="H39" s="37">
        <v>0.11</v>
      </c>
      <c r="I39" s="37">
        <v>0.15</v>
      </c>
      <c r="J39" s="38">
        <v>0.11</v>
      </c>
      <c r="K39" s="22"/>
      <c r="L39" s="22"/>
      <c r="M39" s="22"/>
      <c r="N39" s="22"/>
      <c r="O39" s="22"/>
      <c r="P39" s="22"/>
    </row>
    <row r="40" spans="1:16" ht="39" customHeight="1" x14ac:dyDescent="0.15">
      <c r="A40" s="22"/>
      <c r="B40" s="35"/>
      <c r="C40" s="1204" t="s">
        <v>569</v>
      </c>
      <c r="D40" s="1205"/>
      <c r="E40" s="1206"/>
      <c r="F40" s="36">
        <v>0.05</v>
      </c>
      <c r="G40" s="37">
        <v>0.06</v>
      </c>
      <c r="H40" s="37">
        <v>0.06</v>
      </c>
      <c r="I40" s="37">
        <v>7.0000000000000007E-2</v>
      </c>
      <c r="J40" s="38">
        <v>0.1</v>
      </c>
      <c r="K40" s="22"/>
      <c r="L40" s="22"/>
      <c r="M40" s="22"/>
      <c r="N40" s="22"/>
      <c r="O40" s="22"/>
      <c r="P40" s="22"/>
    </row>
    <row r="41" spans="1:16" ht="39" customHeight="1" x14ac:dyDescent="0.15">
      <c r="A41" s="22"/>
      <c r="B41" s="35"/>
      <c r="C41" s="1204" t="s">
        <v>570</v>
      </c>
      <c r="D41" s="1205"/>
      <c r="E41" s="1206"/>
      <c r="F41" s="36">
        <v>0.06</v>
      </c>
      <c r="G41" s="37">
        <v>0.05</v>
      </c>
      <c r="H41" s="37">
        <v>0.05</v>
      </c>
      <c r="I41" s="37">
        <v>0.06</v>
      </c>
      <c r="J41" s="38">
        <v>0.06</v>
      </c>
      <c r="K41" s="22"/>
      <c r="L41" s="22"/>
      <c r="M41" s="22"/>
      <c r="N41" s="22"/>
      <c r="O41" s="22"/>
      <c r="P41" s="22"/>
    </row>
    <row r="42" spans="1:16" ht="39" customHeight="1" x14ac:dyDescent="0.15">
      <c r="A42" s="22"/>
      <c r="B42" s="39"/>
      <c r="C42" s="1204" t="s">
        <v>571</v>
      </c>
      <c r="D42" s="1205"/>
      <c r="E42" s="1206"/>
      <c r="F42" s="36" t="s">
        <v>514</v>
      </c>
      <c r="G42" s="37" t="s">
        <v>514</v>
      </c>
      <c r="H42" s="37" t="s">
        <v>514</v>
      </c>
      <c r="I42" s="37" t="s">
        <v>514</v>
      </c>
      <c r="J42" s="38" t="s">
        <v>514</v>
      </c>
      <c r="K42" s="22"/>
      <c r="L42" s="22"/>
      <c r="M42" s="22"/>
      <c r="N42" s="22"/>
      <c r="O42" s="22"/>
      <c r="P42" s="22"/>
    </row>
    <row r="43" spans="1:16" ht="39" customHeight="1" thickBot="1" x14ac:dyDescent="0.2">
      <c r="A43" s="22"/>
      <c r="B43" s="40"/>
      <c r="C43" s="1207" t="s">
        <v>572</v>
      </c>
      <c r="D43" s="1208"/>
      <c r="E43" s="1209"/>
      <c r="F43" s="41">
        <v>0</v>
      </c>
      <c r="G43" s="42">
        <v>0</v>
      </c>
      <c r="H43" s="42">
        <v>0.01</v>
      </c>
      <c r="I43" s="42">
        <v>0.02</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SUuS2OxTKOLtVIGeHjBtOuvrjgfsh3dHqgAZKciQYBZkemOhx0uArDfVtMqjwaTwrat9HS0lwkDYmPgWZf5lw==" saltValue="w+4KdaH7i0lymVNKE1p1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319</v>
      </c>
      <c r="L45" s="60">
        <v>303</v>
      </c>
      <c r="M45" s="60">
        <v>277</v>
      </c>
      <c r="N45" s="60">
        <v>274</v>
      </c>
      <c r="O45" s="61">
        <v>343</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514</v>
      </c>
      <c r="L46" s="64" t="s">
        <v>514</v>
      </c>
      <c r="M46" s="64" t="s">
        <v>514</v>
      </c>
      <c r="N46" s="64" t="s">
        <v>514</v>
      </c>
      <c r="O46" s="65" t="s">
        <v>514</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514</v>
      </c>
      <c r="L47" s="64" t="s">
        <v>514</v>
      </c>
      <c r="M47" s="64" t="s">
        <v>514</v>
      </c>
      <c r="N47" s="64" t="s">
        <v>514</v>
      </c>
      <c r="O47" s="65" t="s">
        <v>514</v>
      </c>
      <c r="P47" s="48"/>
      <c r="Q47" s="48"/>
      <c r="R47" s="48"/>
      <c r="S47" s="48"/>
      <c r="T47" s="48"/>
      <c r="U47" s="48"/>
    </row>
    <row r="48" spans="1:21" ht="30.75" customHeight="1" x14ac:dyDescent="0.15">
      <c r="A48" s="48"/>
      <c r="B48" s="1214"/>
      <c r="C48" s="1215"/>
      <c r="D48" s="62"/>
      <c r="E48" s="1220" t="s">
        <v>15</v>
      </c>
      <c r="F48" s="1220"/>
      <c r="G48" s="1220"/>
      <c r="H48" s="1220"/>
      <c r="I48" s="1220"/>
      <c r="J48" s="1221"/>
      <c r="K48" s="63">
        <v>67</v>
      </c>
      <c r="L48" s="64">
        <v>63</v>
      </c>
      <c r="M48" s="64">
        <v>61</v>
      </c>
      <c r="N48" s="64">
        <v>61</v>
      </c>
      <c r="O48" s="65">
        <v>62</v>
      </c>
      <c r="P48" s="48"/>
      <c r="Q48" s="48"/>
      <c r="R48" s="48"/>
      <c r="S48" s="48"/>
      <c r="T48" s="48"/>
      <c r="U48" s="48"/>
    </row>
    <row r="49" spans="1:21" ht="30.75" customHeight="1" x14ac:dyDescent="0.15">
      <c r="A49" s="48"/>
      <c r="B49" s="1214"/>
      <c r="C49" s="1215"/>
      <c r="D49" s="62"/>
      <c r="E49" s="1220" t="s">
        <v>16</v>
      </c>
      <c r="F49" s="1220"/>
      <c r="G49" s="1220"/>
      <c r="H49" s="1220"/>
      <c r="I49" s="1220"/>
      <c r="J49" s="1221"/>
      <c r="K49" s="63">
        <v>16</v>
      </c>
      <c r="L49" s="64">
        <v>14</v>
      </c>
      <c r="M49" s="64">
        <v>15</v>
      </c>
      <c r="N49" s="64">
        <v>17</v>
      </c>
      <c r="O49" s="65">
        <v>18</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514</v>
      </c>
      <c r="L50" s="64" t="s">
        <v>514</v>
      </c>
      <c r="M50" s="64" t="s">
        <v>514</v>
      </c>
      <c r="N50" s="64" t="s">
        <v>514</v>
      </c>
      <c r="O50" s="65" t="s">
        <v>514</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514</v>
      </c>
      <c r="L51" s="64" t="s">
        <v>514</v>
      </c>
      <c r="M51" s="64" t="s">
        <v>514</v>
      </c>
      <c r="N51" s="64" t="s">
        <v>514</v>
      </c>
      <c r="O51" s="65" t="s">
        <v>514</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284</v>
      </c>
      <c r="L52" s="64">
        <v>272</v>
      </c>
      <c r="M52" s="64">
        <v>263</v>
      </c>
      <c r="N52" s="64">
        <v>264</v>
      </c>
      <c r="O52" s="65">
        <v>253</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118</v>
      </c>
      <c r="L53" s="69">
        <v>108</v>
      </c>
      <c r="M53" s="69">
        <v>90</v>
      </c>
      <c r="N53" s="69">
        <v>88</v>
      </c>
      <c r="O53" s="70">
        <v>170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579</v>
      </c>
      <c r="L57" s="84" t="s">
        <v>579</v>
      </c>
      <c r="M57" s="84" t="s">
        <v>579</v>
      </c>
      <c r="N57" s="84" t="s">
        <v>579</v>
      </c>
      <c r="O57" s="85" t="s">
        <v>579</v>
      </c>
    </row>
    <row r="58" spans="1:21" ht="31.5" customHeight="1" thickBot="1" x14ac:dyDescent="0.2">
      <c r="B58" s="1230"/>
      <c r="C58" s="1231"/>
      <c r="D58" s="1235" t="s">
        <v>27</v>
      </c>
      <c r="E58" s="1236"/>
      <c r="F58" s="1236"/>
      <c r="G58" s="1236"/>
      <c r="H58" s="1236"/>
      <c r="I58" s="1236"/>
      <c r="J58" s="1237"/>
      <c r="K58" s="86" t="s">
        <v>579</v>
      </c>
      <c r="L58" s="87" t="s">
        <v>579</v>
      </c>
      <c r="M58" s="87" t="s">
        <v>579</v>
      </c>
      <c r="N58" s="87" t="s">
        <v>579</v>
      </c>
      <c r="O58" s="88" t="s">
        <v>579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y1JG42tONNmt1oTE1nzLxMpDe5rREZK8Qr1zxQ35+JK+wsBcZdVH2rqLwAoh2YlSE8qOQZcad6ZYBcyiXHr4Q==" saltValue="Npv7upnxn5pL3ZcpzAeM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8" t="s">
        <v>30</v>
      </c>
      <c r="C41" s="1239"/>
      <c r="D41" s="102"/>
      <c r="E41" s="1244" t="s">
        <v>31</v>
      </c>
      <c r="F41" s="1244"/>
      <c r="G41" s="1244"/>
      <c r="H41" s="1245"/>
      <c r="I41" s="103">
        <v>2452</v>
      </c>
      <c r="J41" s="104">
        <v>2993</v>
      </c>
      <c r="K41" s="104">
        <v>3628</v>
      </c>
      <c r="L41" s="104">
        <v>3746</v>
      </c>
      <c r="M41" s="105">
        <v>3831</v>
      </c>
    </row>
    <row r="42" spans="2:13" ht="27.75" customHeight="1" x14ac:dyDescent="0.15">
      <c r="B42" s="1240"/>
      <c r="C42" s="1241"/>
      <c r="D42" s="106"/>
      <c r="E42" s="1246" t="s">
        <v>32</v>
      </c>
      <c r="F42" s="1246"/>
      <c r="G42" s="1246"/>
      <c r="H42" s="1247"/>
      <c r="I42" s="107" t="s">
        <v>514</v>
      </c>
      <c r="J42" s="108" t="s">
        <v>514</v>
      </c>
      <c r="K42" s="108" t="s">
        <v>514</v>
      </c>
      <c r="L42" s="108" t="s">
        <v>514</v>
      </c>
      <c r="M42" s="109" t="s">
        <v>514</v>
      </c>
    </row>
    <row r="43" spans="2:13" ht="27.75" customHeight="1" x14ac:dyDescent="0.15">
      <c r="B43" s="1240"/>
      <c r="C43" s="1241"/>
      <c r="D43" s="106"/>
      <c r="E43" s="1246" t="s">
        <v>33</v>
      </c>
      <c r="F43" s="1246"/>
      <c r="G43" s="1246"/>
      <c r="H43" s="1247"/>
      <c r="I43" s="107">
        <v>680</v>
      </c>
      <c r="J43" s="108">
        <v>625</v>
      </c>
      <c r="K43" s="108">
        <v>561</v>
      </c>
      <c r="L43" s="108">
        <v>496</v>
      </c>
      <c r="M43" s="109">
        <v>440</v>
      </c>
    </row>
    <row r="44" spans="2:13" ht="27.75" customHeight="1" x14ac:dyDescent="0.15">
      <c r="B44" s="1240"/>
      <c r="C44" s="1241"/>
      <c r="D44" s="106"/>
      <c r="E44" s="1246" t="s">
        <v>34</v>
      </c>
      <c r="F44" s="1246"/>
      <c r="G44" s="1246"/>
      <c r="H44" s="1247"/>
      <c r="I44" s="107">
        <v>85</v>
      </c>
      <c r="J44" s="108">
        <v>86</v>
      </c>
      <c r="K44" s="108">
        <v>78</v>
      </c>
      <c r="L44" s="108">
        <v>94</v>
      </c>
      <c r="M44" s="109">
        <v>156</v>
      </c>
    </row>
    <row r="45" spans="2:13" ht="27.75" customHeight="1" x14ac:dyDescent="0.15">
      <c r="B45" s="1240"/>
      <c r="C45" s="1241"/>
      <c r="D45" s="106"/>
      <c r="E45" s="1246" t="s">
        <v>35</v>
      </c>
      <c r="F45" s="1246"/>
      <c r="G45" s="1246"/>
      <c r="H45" s="1247"/>
      <c r="I45" s="107">
        <v>354</v>
      </c>
      <c r="J45" s="108">
        <v>445</v>
      </c>
      <c r="K45" s="108">
        <v>415</v>
      </c>
      <c r="L45" s="108">
        <v>380</v>
      </c>
      <c r="M45" s="109">
        <v>406</v>
      </c>
    </row>
    <row r="46" spans="2:13" ht="27.75" customHeight="1" x14ac:dyDescent="0.15">
      <c r="B46" s="1240"/>
      <c r="C46" s="1241"/>
      <c r="D46" s="110"/>
      <c r="E46" s="1246" t="s">
        <v>36</v>
      </c>
      <c r="F46" s="1246"/>
      <c r="G46" s="1246"/>
      <c r="H46" s="1247"/>
      <c r="I46" s="107" t="s">
        <v>514</v>
      </c>
      <c r="J46" s="108" t="s">
        <v>514</v>
      </c>
      <c r="K46" s="108" t="s">
        <v>514</v>
      </c>
      <c r="L46" s="108" t="s">
        <v>514</v>
      </c>
      <c r="M46" s="109" t="s">
        <v>514</v>
      </c>
    </row>
    <row r="47" spans="2:13" ht="27.75" customHeight="1" x14ac:dyDescent="0.15">
      <c r="B47" s="1240"/>
      <c r="C47" s="1241"/>
      <c r="D47" s="111"/>
      <c r="E47" s="1248" t="s">
        <v>37</v>
      </c>
      <c r="F47" s="1249"/>
      <c r="G47" s="1249"/>
      <c r="H47" s="1250"/>
      <c r="I47" s="107" t="s">
        <v>514</v>
      </c>
      <c r="J47" s="108" t="s">
        <v>514</v>
      </c>
      <c r="K47" s="108" t="s">
        <v>514</v>
      </c>
      <c r="L47" s="108" t="s">
        <v>514</v>
      </c>
      <c r="M47" s="109" t="s">
        <v>514</v>
      </c>
    </row>
    <row r="48" spans="2:13" ht="27.75" customHeight="1" x14ac:dyDescent="0.15">
      <c r="B48" s="1240"/>
      <c r="C48" s="1241"/>
      <c r="D48" s="106"/>
      <c r="E48" s="1246" t="s">
        <v>38</v>
      </c>
      <c r="F48" s="1246"/>
      <c r="G48" s="1246"/>
      <c r="H48" s="1247"/>
      <c r="I48" s="107" t="s">
        <v>514</v>
      </c>
      <c r="J48" s="108" t="s">
        <v>514</v>
      </c>
      <c r="K48" s="108" t="s">
        <v>514</v>
      </c>
      <c r="L48" s="108" t="s">
        <v>514</v>
      </c>
      <c r="M48" s="109" t="s">
        <v>514</v>
      </c>
    </row>
    <row r="49" spans="2:13" ht="27.75" customHeight="1" x14ac:dyDescent="0.15">
      <c r="B49" s="1242"/>
      <c r="C49" s="1243"/>
      <c r="D49" s="106"/>
      <c r="E49" s="1246" t="s">
        <v>39</v>
      </c>
      <c r="F49" s="1246"/>
      <c r="G49" s="1246"/>
      <c r="H49" s="1247"/>
      <c r="I49" s="107" t="s">
        <v>514</v>
      </c>
      <c r="J49" s="108" t="s">
        <v>514</v>
      </c>
      <c r="K49" s="108" t="s">
        <v>514</v>
      </c>
      <c r="L49" s="108" t="s">
        <v>514</v>
      </c>
      <c r="M49" s="109" t="s">
        <v>514</v>
      </c>
    </row>
    <row r="50" spans="2:13" ht="27.75" customHeight="1" x14ac:dyDescent="0.15">
      <c r="B50" s="1251" t="s">
        <v>40</v>
      </c>
      <c r="C50" s="1252"/>
      <c r="D50" s="112"/>
      <c r="E50" s="1246" t="s">
        <v>41</v>
      </c>
      <c r="F50" s="1246"/>
      <c r="G50" s="1246"/>
      <c r="H50" s="1247"/>
      <c r="I50" s="107">
        <v>3471</v>
      </c>
      <c r="J50" s="108">
        <v>3542</v>
      </c>
      <c r="K50" s="108">
        <v>3502</v>
      </c>
      <c r="L50" s="108">
        <v>3446</v>
      </c>
      <c r="M50" s="109">
        <v>3318</v>
      </c>
    </row>
    <row r="51" spans="2:13" ht="27.75" customHeight="1" x14ac:dyDescent="0.15">
      <c r="B51" s="1240"/>
      <c r="C51" s="1241"/>
      <c r="D51" s="106"/>
      <c r="E51" s="1246" t="s">
        <v>42</v>
      </c>
      <c r="F51" s="1246"/>
      <c r="G51" s="1246"/>
      <c r="H51" s="1247"/>
      <c r="I51" s="107">
        <v>2</v>
      </c>
      <c r="J51" s="108" t="s">
        <v>514</v>
      </c>
      <c r="K51" s="108" t="s">
        <v>514</v>
      </c>
      <c r="L51" s="108" t="s">
        <v>514</v>
      </c>
      <c r="M51" s="109" t="s">
        <v>514</v>
      </c>
    </row>
    <row r="52" spans="2:13" ht="27.75" customHeight="1" x14ac:dyDescent="0.15">
      <c r="B52" s="1242"/>
      <c r="C52" s="1243"/>
      <c r="D52" s="106"/>
      <c r="E52" s="1246" t="s">
        <v>43</v>
      </c>
      <c r="F52" s="1246"/>
      <c r="G52" s="1246"/>
      <c r="H52" s="1247"/>
      <c r="I52" s="107">
        <v>2312</v>
      </c>
      <c r="J52" s="108">
        <v>3587</v>
      </c>
      <c r="K52" s="108">
        <v>3050</v>
      </c>
      <c r="L52" s="108">
        <v>3186</v>
      </c>
      <c r="M52" s="109">
        <v>3286</v>
      </c>
    </row>
    <row r="53" spans="2:13" ht="27.75" customHeight="1" thickBot="1" x14ac:dyDescent="0.2">
      <c r="B53" s="1253" t="s">
        <v>44</v>
      </c>
      <c r="C53" s="1254"/>
      <c r="D53" s="113"/>
      <c r="E53" s="1255" t="s">
        <v>45</v>
      </c>
      <c r="F53" s="1255"/>
      <c r="G53" s="1255"/>
      <c r="H53" s="1256"/>
      <c r="I53" s="114">
        <v>-2212</v>
      </c>
      <c r="J53" s="115">
        <v>-2980</v>
      </c>
      <c r="K53" s="115">
        <v>-1871</v>
      </c>
      <c r="L53" s="115">
        <v>-1916</v>
      </c>
      <c r="M53" s="116">
        <v>-1771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HjqvTA+DaDkgHoaVnRNd5cE6kF6pML8qmNbF4dgkHj++7wAR+bMNp6JvO8EbJdsbX/PvQKq/klCM+O9yITAzw==" saltValue="7ILeeZ3sL0c+j7B0Zgos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814</v>
      </c>
      <c r="G55" s="128">
        <v>819</v>
      </c>
      <c r="H55" s="129">
        <v>823</v>
      </c>
    </row>
    <row r="56" spans="2:8" ht="52.5" customHeight="1" x14ac:dyDescent="0.15">
      <c r="B56" s="130"/>
      <c r="C56" s="1267" t="s">
        <v>49</v>
      </c>
      <c r="D56" s="1267"/>
      <c r="E56" s="1268"/>
      <c r="F56" s="131">
        <v>814</v>
      </c>
      <c r="G56" s="131">
        <v>669</v>
      </c>
      <c r="H56" s="132">
        <v>523</v>
      </c>
    </row>
    <row r="57" spans="2:8" ht="53.25" customHeight="1" x14ac:dyDescent="0.15">
      <c r="B57" s="130"/>
      <c r="C57" s="1269" t="s">
        <v>50</v>
      </c>
      <c r="D57" s="1269"/>
      <c r="E57" s="1270"/>
      <c r="F57" s="133">
        <v>1675</v>
      </c>
      <c r="G57" s="133">
        <v>1760</v>
      </c>
      <c r="H57" s="134">
        <v>1772</v>
      </c>
    </row>
    <row r="58" spans="2:8" ht="45.75" customHeight="1" x14ac:dyDescent="0.15">
      <c r="B58" s="135"/>
      <c r="C58" s="1257" t="s">
        <v>591</v>
      </c>
      <c r="D58" s="1258"/>
      <c r="E58" s="1259"/>
      <c r="F58" s="136">
        <v>970</v>
      </c>
      <c r="G58" s="136">
        <v>1001</v>
      </c>
      <c r="H58" s="137">
        <v>985</v>
      </c>
    </row>
    <row r="59" spans="2:8" ht="45.75" customHeight="1" x14ac:dyDescent="0.15">
      <c r="B59" s="135"/>
      <c r="C59" s="1257" t="s">
        <v>592</v>
      </c>
      <c r="D59" s="1258"/>
      <c r="E59" s="1259"/>
      <c r="F59" s="136">
        <v>238</v>
      </c>
      <c r="G59" s="136">
        <v>290</v>
      </c>
      <c r="H59" s="137">
        <v>275</v>
      </c>
    </row>
    <row r="60" spans="2:8" ht="45.75" customHeight="1" x14ac:dyDescent="0.15">
      <c r="B60" s="135"/>
      <c r="C60" s="1257" t="s">
        <v>593</v>
      </c>
      <c r="D60" s="1258"/>
      <c r="E60" s="1259"/>
      <c r="F60" s="136">
        <v>216</v>
      </c>
      <c r="G60" s="136">
        <v>228</v>
      </c>
      <c r="H60" s="137">
        <v>218</v>
      </c>
    </row>
    <row r="61" spans="2:8" ht="45.75" customHeight="1" x14ac:dyDescent="0.15">
      <c r="B61" s="135"/>
      <c r="C61" s="1257" t="s">
        <v>594</v>
      </c>
      <c r="D61" s="1258"/>
      <c r="E61" s="1259"/>
      <c r="F61" s="136">
        <v>101</v>
      </c>
      <c r="G61" s="136">
        <v>92</v>
      </c>
      <c r="H61" s="137">
        <v>91</v>
      </c>
    </row>
    <row r="62" spans="2:8" ht="45.75" customHeight="1" thickBot="1" x14ac:dyDescent="0.2">
      <c r="B62" s="138"/>
      <c r="C62" s="1260" t="s">
        <v>595</v>
      </c>
      <c r="D62" s="1261"/>
      <c r="E62" s="1262"/>
      <c r="F62" s="139">
        <v>6</v>
      </c>
      <c r="G62" s="139">
        <v>8</v>
      </c>
      <c r="H62" s="140">
        <v>37</v>
      </c>
    </row>
    <row r="63" spans="2:8" ht="52.5" customHeight="1" thickBot="1" x14ac:dyDescent="0.2">
      <c r="B63" s="141"/>
      <c r="C63" s="1263" t="s">
        <v>51</v>
      </c>
      <c r="D63" s="1263"/>
      <c r="E63" s="1264"/>
      <c r="F63" s="142">
        <v>3303</v>
      </c>
      <c r="G63" s="142">
        <v>3247</v>
      </c>
      <c r="H63" s="143">
        <v>3119</v>
      </c>
    </row>
    <row r="64" spans="2:8" ht="15" customHeight="1" x14ac:dyDescent="0.15"/>
  </sheetData>
  <sheetProtection algorithmName="SHA-512" hashValue="YhtdYZOYuNCcogJu9bdoz2P7SKIGKAilfzlI3wf9GiiGplNOcVu9/zPAz4Rtbalkx7iEzdPmEmWPcp9g1cdkGQ==" saltValue="DSAvfJijYSA1E7U12EXn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213373</v>
      </c>
      <c r="E3" s="162"/>
      <c r="F3" s="163">
        <v>280458</v>
      </c>
      <c r="G3" s="164"/>
      <c r="H3" s="165"/>
    </row>
    <row r="4" spans="1:8" x14ac:dyDescent="0.15">
      <c r="A4" s="166"/>
      <c r="B4" s="167"/>
      <c r="C4" s="168"/>
      <c r="D4" s="169">
        <v>130415</v>
      </c>
      <c r="E4" s="170"/>
      <c r="F4" s="171">
        <v>127286</v>
      </c>
      <c r="G4" s="172"/>
      <c r="H4" s="173"/>
    </row>
    <row r="5" spans="1:8" x14ac:dyDescent="0.15">
      <c r="A5" s="154" t="s">
        <v>548</v>
      </c>
      <c r="B5" s="159"/>
      <c r="C5" s="160"/>
      <c r="D5" s="161">
        <v>423669</v>
      </c>
      <c r="E5" s="162"/>
      <c r="F5" s="163">
        <v>291945</v>
      </c>
      <c r="G5" s="164"/>
      <c r="H5" s="165"/>
    </row>
    <row r="6" spans="1:8" x14ac:dyDescent="0.15">
      <c r="A6" s="166"/>
      <c r="B6" s="167"/>
      <c r="C6" s="168"/>
      <c r="D6" s="169">
        <v>345879</v>
      </c>
      <c r="E6" s="170"/>
      <c r="F6" s="171">
        <v>127651</v>
      </c>
      <c r="G6" s="172"/>
      <c r="H6" s="173"/>
    </row>
    <row r="7" spans="1:8" x14ac:dyDescent="0.15">
      <c r="A7" s="154" t="s">
        <v>549</v>
      </c>
      <c r="B7" s="159"/>
      <c r="C7" s="160"/>
      <c r="D7" s="161">
        <v>479090</v>
      </c>
      <c r="E7" s="162"/>
      <c r="F7" s="163">
        <v>291173</v>
      </c>
      <c r="G7" s="164"/>
      <c r="H7" s="165"/>
    </row>
    <row r="8" spans="1:8" x14ac:dyDescent="0.15">
      <c r="A8" s="166"/>
      <c r="B8" s="167"/>
      <c r="C8" s="168"/>
      <c r="D8" s="169">
        <v>364806</v>
      </c>
      <c r="E8" s="170"/>
      <c r="F8" s="171">
        <v>119071</v>
      </c>
      <c r="G8" s="172"/>
      <c r="H8" s="173"/>
    </row>
    <row r="9" spans="1:8" x14ac:dyDescent="0.15">
      <c r="A9" s="154" t="s">
        <v>550</v>
      </c>
      <c r="B9" s="159"/>
      <c r="C9" s="160"/>
      <c r="D9" s="161">
        <v>301857</v>
      </c>
      <c r="E9" s="162"/>
      <c r="F9" s="163">
        <v>271581</v>
      </c>
      <c r="G9" s="164"/>
      <c r="H9" s="165"/>
    </row>
    <row r="10" spans="1:8" x14ac:dyDescent="0.15">
      <c r="A10" s="166"/>
      <c r="B10" s="167"/>
      <c r="C10" s="168"/>
      <c r="D10" s="169">
        <v>138840</v>
      </c>
      <c r="E10" s="170"/>
      <c r="F10" s="171">
        <v>117844</v>
      </c>
      <c r="G10" s="172"/>
      <c r="H10" s="173"/>
    </row>
    <row r="11" spans="1:8" x14ac:dyDescent="0.15">
      <c r="A11" s="154" t="s">
        <v>551</v>
      </c>
      <c r="B11" s="159"/>
      <c r="C11" s="160"/>
      <c r="D11" s="161">
        <v>440143</v>
      </c>
      <c r="E11" s="162"/>
      <c r="F11" s="163">
        <v>268375</v>
      </c>
      <c r="G11" s="164"/>
      <c r="H11" s="165"/>
    </row>
    <row r="12" spans="1:8" x14ac:dyDescent="0.15">
      <c r="A12" s="166"/>
      <c r="B12" s="167"/>
      <c r="C12" s="174"/>
      <c r="D12" s="169">
        <v>145558</v>
      </c>
      <c r="E12" s="170"/>
      <c r="F12" s="171">
        <v>119602</v>
      </c>
      <c r="G12" s="172"/>
      <c r="H12" s="173"/>
    </row>
    <row r="13" spans="1:8" x14ac:dyDescent="0.15">
      <c r="A13" s="154"/>
      <c r="B13" s="159"/>
      <c r="C13" s="175"/>
      <c r="D13" s="176">
        <v>371626</v>
      </c>
      <c r="E13" s="177"/>
      <c r="F13" s="178">
        <v>280706</v>
      </c>
      <c r="G13" s="179"/>
      <c r="H13" s="165"/>
    </row>
    <row r="14" spans="1:8" x14ac:dyDescent="0.15">
      <c r="A14" s="166"/>
      <c r="B14" s="167"/>
      <c r="C14" s="168"/>
      <c r="D14" s="169">
        <v>225100</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11.4</v>
      </c>
      <c r="C19" s="180">
        <f>ROUND(VALUE(SUBSTITUTE(実質収支比率等に係る経年分析!G$48,"▲","-")),2)</f>
        <v>13.82</v>
      </c>
      <c r="D19" s="180">
        <f>ROUND(VALUE(SUBSTITUTE(実質収支比率等に係る経年分析!H$48,"▲","-")),2)</f>
        <v>20.46</v>
      </c>
      <c r="E19" s="180">
        <f>ROUND(VALUE(SUBSTITUTE(実質収支比率等に係る経年分析!I$48,"▲","-")),2)</f>
        <v>16.18</v>
      </c>
      <c r="F19" s="180">
        <f>ROUND(VALUE(SUBSTITUTE(実質収支比率等に係る経年分析!J$48,"▲","-")),2)</f>
        <v>19.010000000000002</v>
      </c>
    </row>
    <row r="20" spans="1:11" x14ac:dyDescent="0.15">
      <c r="A20" s="180" t="s">
        <v>55</v>
      </c>
      <c r="B20" s="180">
        <f>ROUND(VALUE(SUBSTITUTE(実質収支比率等に係る経年分析!F$47,"▲","-")),2)</f>
        <v>71.739999999999995</v>
      </c>
      <c r="C20" s="180">
        <f>ROUND(VALUE(SUBSTITUTE(実質収支比率等に係る経年分析!G$47,"▲","-")),2)</f>
        <v>73.540000000000006</v>
      </c>
      <c r="D20" s="180">
        <f>ROUND(VALUE(SUBSTITUTE(実質収支比率等に係る経年分析!H$47,"▲","-")),2)</f>
        <v>47.05</v>
      </c>
      <c r="E20" s="180">
        <f>ROUND(VALUE(SUBSTITUTE(実質収支比率等に係る経年分析!I$47,"▲","-")),2)</f>
        <v>48.33</v>
      </c>
      <c r="F20" s="180">
        <f>ROUND(VALUE(SUBSTITUTE(実質収支比率等に係る経年分析!J$47,"▲","-")),2)</f>
        <v>48.38</v>
      </c>
    </row>
    <row r="21" spans="1:11" x14ac:dyDescent="0.15">
      <c r="A21" s="180" t="s">
        <v>56</v>
      </c>
      <c r="B21" s="180">
        <f>IF(ISNUMBER(VALUE(SUBSTITUTE(実質収支比率等に係る経年分析!F$49,"▲","-"))),ROUND(VALUE(SUBSTITUTE(実質収支比率等に係る経年分析!F$49,"▲","-")),2),NA())</f>
        <v>1.85</v>
      </c>
      <c r="C21" s="180">
        <f>IF(ISNUMBER(VALUE(SUBSTITUTE(実質収支比率等に係る経年分析!G$49,"▲","-"))),ROUND(VALUE(SUBSTITUTE(実質収支比率等に係る経年分析!G$49,"▲","-")),2),NA())</f>
        <v>2.4900000000000002</v>
      </c>
      <c r="D21" s="180">
        <f>IF(ISNUMBER(VALUE(SUBSTITUTE(実質収支比率等に係る経年分析!H$49,"▲","-"))),ROUND(VALUE(SUBSTITUTE(実質収支比率等に係る経年分析!H$49,"▲","-")),2),NA())</f>
        <v>-23.77</v>
      </c>
      <c r="E21" s="180">
        <f>IF(ISNUMBER(VALUE(SUBSTITUTE(実質収支比率等に係る経年分析!I$49,"▲","-"))),ROUND(VALUE(SUBSTITUTE(実質収支比率等に係る経年分析!I$49,"▲","-")),2),NA())</f>
        <v>-4.4400000000000004</v>
      </c>
      <c r="F21" s="180">
        <f>IF(ISNUMBER(VALUE(SUBSTITUTE(実質収支比率等に係る経年分析!J$49,"▲","-"))),ROUND(VALUE(SUBSTITUTE(実質収支比率等に係る経年分析!J$49,"▲","-")),2),NA())</f>
        <v>3.19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林業集落排水事業特別会計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2.2200000000000002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v>
      </c>
    </row>
    <row r="35" spans="1:16" x14ac:dyDescent="0.15">
      <c r="A35" s="181" t="str">
        <f>IF(連結実質赤字比率に係る赤字・黒字の構成分析!C$35="",NA(),連結実質赤字比率に係る赤字・黒字の構成分析!C$35)</f>
        <v>国民健康保険事業（事業勘定）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2.3199999999999998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19.010000000000002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284</v>
      </c>
      <c r="E42" s="182"/>
      <c r="F42" s="182"/>
      <c r="G42" s="182">
        <f>'実質公債費比率（分子）の構造'!L$52</f>
        <v>272</v>
      </c>
      <c r="H42" s="182"/>
      <c r="I42" s="182"/>
      <c r="J42" s="182">
        <f>'実質公債費比率（分子）の構造'!M$52</f>
        <v>263</v>
      </c>
      <c r="K42" s="182"/>
      <c r="L42" s="182"/>
      <c r="M42" s="182">
        <f>'実質公債費比率（分子）の構造'!N$52</f>
        <v>264</v>
      </c>
      <c r="N42" s="182"/>
      <c r="O42" s="182"/>
      <c r="P42" s="182">
        <f>'実質公債費比率（分子）の構造'!O$52</f>
        <v>253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16</v>
      </c>
      <c r="C45" s="182"/>
      <c r="D45" s="182"/>
      <c r="E45" s="182">
        <f>'実質公債費比率（分子）の構造'!L$49</f>
        <v>14</v>
      </c>
      <c r="F45" s="182"/>
      <c r="G45" s="182"/>
      <c r="H45" s="182">
        <f>'実質公債費比率（分子）の構造'!M$49</f>
        <v>15</v>
      </c>
      <c r="I45" s="182"/>
      <c r="J45" s="182"/>
      <c r="K45" s="182">
        <f>'実質公債費比率（分子）の構造'!N$49</f>
        <v>17</v>
      </c>
      <c r="L45" s="182"/>
      <c r="M45" s="182"/>
      <c r="N45" s="182">
        <f>'実質公債費比率（分子）の構造'!O$49</f>
        <v>18</v>
      </c>
      <c r="O45" s="182"/>
      <c r="P45" s="182"/>
    </row>
    <row r="46" spans="1:16" x14ac:dyDescent="0.15">
      <c r="A46" s="182" t="s">
        <v>67</v>
      </c>
      <c r="B46" s="182">
        <f>'実質公債費比率（分子）の構造'!K$48</f>
        <v>67</v>
      </c>
      <c r="C46" s="182"/>
      <c r="D46" s="182"/>
      <c r="E46" s="182">
        <f>'実質公債費比率（分子）の構造'!L$48</f>
        <v>63</v>
      </c>
      <c r="F46" s="182"/>
      <c r="G46" s="182"/>
      <c r="H46" s="182">
        <f>'実質公債費比率（分子）の構造'!M$48</f>
        <v>61</v>
      </c>
      <c r="I46" s="182"/>
      <c r="J46" s="182"/>
      <c r="K46" s="182">
        <f>'実質公債費比率（分子）の構造'!N$48</f>
        <v>61</v>
      </c>
      <c r="L46" s="182"/>
      <c r="M46" s="182"/>
      <c r="N46" s="182">
        <f>'実質公債費比率（分子）の構造'!O$48</f>
        <v>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319</v>
      </c>
      <c r="C49" s="182"/>
      <c r="D49" s="182"/>
      <c r="E49" s="182">
        <f>'実質公債費比率（分子）の構造'!L$45</f>
        <v>303</v>
      </c>
      <c r="F49" s="182"/>
      <c r="G49" s="182"/>
      <c r="H49" s="182">
        <f>'実質公債費比率（分子）の構造'!M$45</f>
        <v>277</v>
      </c>
      <c r="I49" s="182"/>
      <c r="J49" s="182"/>
      <c r="K49" s="182">
        <f>'実質公債費比率（分子）の構造'!N$45</f>
        <v>274</v>
      </c>
      <c r="L49" s="182"/>
      <c r="M49" s="182"/>
      <c r="N49" s="182">
        <f>'実質公債費比率（分子）の構造'!O$45</f>
        <v>343</v>
      </c>
      <c r="O49" s="182"/>
      <c r="P49" s="182"/>
    </row>
    <row r="50" spans="1:16" x14ac:dyDescent="0.15">
      <c r="A50" s="182" t="s">
        <v>71</v>
      </c>
      <c r="B50" s="182" t="e">
        <f>NA()</f>
        <v>#N/A</v>
      </c>
      <c r="C50" s="182">
        <f>IF(ISNUMBER('実質公債費比率（分子）の構造'!K$53),'実質公債費比率（分子）の構造'!K$53,NA())</f>
        <v>118</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90</v>
      </c>
      <c r="J50" s="182" t="e">
        <f>NA()</f>
        <v>#N/A</v>
      </c>
      <c r="K50" s="182" t="e">
        <f>NA()</f>
        <v>#N/A</v>
      </c>
      <c r="L50" s="182">
        <f>IF(ISNUMBER('実質公債費比率（分子）の構造'!N$53),'実質公債費比率（分子）の構造'!N$53,NA())</f>
        <v>88</v>
      </c>
      <c r="M50" s="182" t="e">
        <f>NA()</f>
        <v>#N/A</v>
      </c>
      <c r="N50" s="182" t="e">
        <f>NA()</f>
        <v>#N/A</v>
      </c>
      <c r="O50" s="182">
        <f>IF(ISNUMBER('実質公債費比率（分子）の構造'!O$53),'実質公債費比率（分子）の構造'!O$53,NA())</f>
        <v>170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2312</v>
      </c>
      <c r="E56" s="181"/>
      <c r="F56" s="181"/>
      <c r="G56" s="181">
        <f>'将来負担比率（分子）の構造'!J$52</f>
        <v>3587</v>
      </c>
      <c r="H56" s="181"/>
      <c r="I56" s="181"/>
      <c r="J56" s="181">
        <f>'将来負担比率（分子）の構造'!K$52</f>
        <v>3050</v>
      </c>
      <c r="K56" s="181"/>
      <c r="L56" s="181"/>
      <c r="M56" s="181">
        <f>'将来負担比率（分子）の構造'!L$52</f>
        <v>3186</v>
      </c>
      <c r="N56" s="181"/>
      <c r="O56" s="181"/>
      <c r="P56" s="181">
        <f>'将来負担比率（分子）の構造'!M$52</f>
        <v>3286</v>
      </c>
    </row>
    <row r="57" spans="1:16" x14ac:dyDescent="0.15">
      <c r="A57" s="181" t="s">
        <v>42</v>
      </c>
      <c r="B57" s="181"/>
      <c r="C57" s="181"/>
      <c r="D57" s="181">
        <f>'将来負担比率（分子）の構造'!I$51</f>
        <v>2</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3471</v>
      </c>
      <c r="E58" s="181"/>
      <c r="F58" s="181"/>
      <c r="G58" s="181">
        <f>'将来負担比率（分子）の構造'!J$50</f>
        <v>3542</v>
      </c>
      <c r="H58" s="181"/>
      <c r="I58" s="181"/>
      <c r="J58" s="181">
        <f>'将来負担比率（分子）の構造'!K$50</f>
        <v>3502</v>
      </c>
      <c r="K58" s="181"/>
      <c r="L58" s="181"/>
      <c r="M58" s="181">
        <f>'将来負担比率（分子）の構造'!L$50</f>
        <v>3446</v>
      </c>
      <c r="N58" s="181"/>
      <c r="O58" s="181"/>
      <c r="P58" s="181">
        <f>'将来負担比率（分子）の構造'!M$50</f>
        <v>3318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354</v>
      </c>
      <c r="C62" s="181"/>
      <c r="D62" s="181"/>
      <c r="E62" s="181">
        <f>'将来負担比率（分子）の構造'!J$45</f>
        <v>445</v>
      </c>
      <c r="F62" s="181"/>
      <c r="G62" s="181"/>
      <c r="H62" s="181">
        <f>'将来負担比率（分子）の構造'!K$45</f>
        <v>415</v>
      </c>
      <c r="I62" s="181"/>
      <c r="J62" s="181"/>
      <c r="K62" s="181">
        <f>'将来負担比率（分子）の構造'!L$45</f>
        <v>380</v>
      </c>
      <c r="L62" s="181"/>
      <c r="M62" s="181"/>
      <c r="N62" s="181">
        <f>'将来負担比率（分子）の構造'!M$45</f>
        <v>406</v>
      </c>
      <c r="O62" s="181"/>
      <c r="P62" s="181"/>
    </row>
    <row r="63" spans="1:16" x14ac:dyDescent="0.15">
      <c r="A63" s="181" t="s">
        <v>34</v>
      </c>
      <c r="B63" s="181">
        <f>'将来負担比率（分子）の構造'!I$44</f>
        <v>85</v>
      </c>
      <c r="C63" s="181"/>
      <c r="D63" s="181"/>
      <c r="E63" s="181">
        <f>'将来負担比率（分子）の構造'!J$44</f>
        <v>86</v>
      </c>
      <c r="F63" s="181"/>
      <c r="G63" s="181"/>
      <c r="H63" s="181">
        <f>'将来負担比率（分子）の構造'!K$44</f>
        <v>78</v>
      </c>
      <c r="I63" s="181"/>
      <c r="J63" s="181"/>
      <c r="K63" s="181">
        <f>'将来負担比率（分子）の構造'!L$44</f>
        <v>94</v>
      </c>
      <c r="L63" s="181"/>
      <c r="M63" s="181"/>
      <c r="N63" s="181">
        <f>'将来負担比率（分子）の構造'!M$44</f>
        <v>156</v>
      </c>
      <c r="O63" s="181"/>
      <c r="P63" s="181"/>
    </row>
    <row r="64" spans="1:16" x14ac:dyDescent="0.15">
      <c r="A64" s="181" t="s">
        <v>33</v>
      </c>
      <c r="B64" s="181">
        <f>'将来負担比率（分子）の構造'!I$43</f>
        <v>680</v>
      </c>
      <c r="C64" s="181"/>
      <c r="D64" s="181"/>
      <c r="E64" s="181">
        <f>'将来負担比率（分子）の構造'!J$43</f>
        <v>625</v>
      </c>
      <c r="F64" s="181"/>
      <c r="G64" s="181"/>
      <c r="H64" s="181">
        <f>'将来負担比率（分子）の構造'!K$43</f>
        <v>561</v>
      </c>
      <c r="I64" s="181"/>
      <c r="J64" s="181"/>
      <c r="K64" s="181">
        <f>'将来負担比率（分子）の構造'!L$43</f>
        <v>496</v>
      </c>
      <c r="L64" s="181"/>
      <c r="M64" s="181"/>
      <c r="N64" s="181">
        <f>'将来負担比率（分子）の構造'!M$43</f>
        <v>440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2452</v>
      </c>
      <c r="C66" s="181"/>
      <c r="D66" s="181"/>
      <c r="E66" s="181">
        <f>'将来負担比率（分子）の構造'!J$41</f>
        <v>2993</v>
      </c>
      <c r="F66" s="181"/>
      <c r="G66" s="181"/>
      <c r="H66" s="181">
        <f>'将来負担比率（分子）の構造'!K$41</f>
        <v>3628</v>
      </c>
      <c r="I66" s="181"/>
      <c r="J66" s="181"/>
      <c r="K66" s="181">
        <f>'将来負担比率（分子）の構造'!L$41</f>
        <v>3746</v>
      </c>
      <c r="L66" s="181"/>
      <c r="M66" s="181"/>
      <c r="N66" s="181">
        <f>'将来負担比率（分子）の構造'!M$41</f>
        <v>3831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814</v>
      </c>
      <c r="C72" s="185">
        <f>基金残高に係る経年分析!G55</f>
        <v>819</v>
      </c>
      <c r="D72" s="185">
        <f>基金残高に係る経年分析!H55</f>
        <v>823</v>
      </c>
    </row>
    <row r="73" spans="1:16" x14ac:dyDescent="0.15">
      <c r="A73" s="184" t="s">
        <v>78</v>
      </c>
      <c r="B73" s="185">
        <f>基金残高に係る経年分析!F56</f>
        <v>814</v>
      </c>
      <c r="C73" s="185">
        <f>基金残高に係る経年分析!G56</f>
        <v>669</v>
      </c>
      <c r="D73" s="185">
        <f>基金残高に係る経年分析!H56</f>
        <v>523</v>
      </c>
    </row>
    <row r="74" spans="1:16" x14ac:dyDescent="0.15">
      <c r="A74" s="184" t="s">
        <v>79</v>
      </c>
      <c r="B74" s="185">
        <f>基金残高に係る経年分析!F57</f>
        <v>1675</v>
      </c>
      <c r="C74" s="185">
        <f>基金残高に係る経年分析!G57</f>
        <v>1760</v>
      </c>
      <c r="D74" s="185">
        <f>基金残高に係る経年分析!H57</f>
        <v>1772</v>
      </c>
    </row>
  </sheetData>
  <sheetProtection algorithmName="SHA-512" hashValue="WGIkEsTbNcX8GXTPQNTbXLZVLtgjERtQq4c/Vc+UPM/xI8J4d//WNCVwchh8IuNc+L7svAyZDwexkXONfAaYVA==" saltValue="TZrw+Y+Sbqf/TRQD3oew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211</v>
      </c>
      <c r="DI1" s="622"/>
      <c r="DJ1" s="622"/>
      <c r="DK1" s="622"/>
      <c r="DL1" s="622"/>
      <c r="DM1" s="622"/>
      <c r="DN1" s="623"/>
      <c r="DO1" s="226"/>
      <c r="DP1" s="621" t="s">
        <v>212</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214</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215</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216</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217</v>
      </c>
      <c r="S4" s="625"/>
      <c r="T4" s="625"/>
      <c r="U4" s="625"/>
      <c r="V4" s="625"/>
      <c r="W4" s="625"/>
      <c r="X4" s="625"/>
      <c r="Y4" s="626"/>
      <c r="Z4" s="624" t="s">
        <v>218</v>
      </c>
      <c r="AA4" s="625"/>
      <c r="AB4" s="625"/>
      <c r="AC4" s="626"/>
      <c r="AD4" s="624" t="s">
        <v>219</v>
      </c>
      <c r="AE4" s="625"/>
      <c r="AF4" s="625"/>
      <c r="AG4" s="625"/>
      <c r="AH4" s="625"/>
      <c r="AI4" s="625"/>
      <c r="AJ4" s="625"/>
      <c r="AK4" s="626"/>
      <c r="AL4" s="624" t="s">
        <v>218</v>
      </c>
      <c r="AM4" s="625"/>
      <c r="AN4" s="625"/>
      <c r="AO4" s="626"/>
      <c r="AP4" s="630" t="s">
        <v>220</v>
      </c>
      <c r="AQ4" s="630"/>
      <c r="AR4" s="630"/>
      <c r="AS4" s="630"/>
      <c r="AT4" s="630"/>
      <c r="AU4" s="630"/>
      <c r="AV4" s="630"/>
      <c r="AW4" s="630"/>
      <c r="AX4" s="630"/>
      <c r="AY4" s="630"/>
      <c r="AZ4" s="630"/>
      <c r="BA4" s="630"/>
      <c r="BB4" s="630"/>
      <c r="BC4" s="630"/>
      <c r="BD4" s="630"/>
      <c r="BE4" s="630"/>
      <c r="BF4" s="630"/>
      <c r="BG4" s="630" t="s">
        <v>221</v>
      </c>
      <c r="BH4" s="630"/>
      <c r="BI4" s="630"/>
      <c r="BJ4" s="630"/>
      <c r="BK4" s="630"/>
      <c r="BL4" s="630"/>
      <c r="BM4" s="630"/>
      <c r="BN4" s="630"/>
      <c r="BO4" s="630" t="s">
        <v>218</v>
      </c>
      <c r="BP4" s="630"/>
      <c r="BQ4" s="630"/>
      <c r="BR4" s="630"/>
      <c r="BS4" s="630" t="s">
        <v>222</v>
      </c>
      <c r="BT4" s="630"/>
      <c r="BU4" s="630"/>
      <c r="BV4" s="630"/>
      <c r="BW4" s="630"/>
      <c r="BX4" s="630"/>
      <c r="BY4" s="630"/>
      <c r="BZ4" s="630"/>
      <c r="CA4" s="630"/>
      <c r="CB4" s="630"/>
      <c r="CD4" s="627" t="s">
        <v>223</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224</v>
      </c>
      <c r="C5" s="632"/>
      <c r="D5" s="632"/>
      <c r="E5" s="632"/>
      <c r="F5" s="632"/>
      <c r="G5" s="632"/>
      <c r="H5" s="632"/>
      <c r="I5" s="632"/>
      <c r="J5" s="632"/>
      <c r="K5" s="632"/>
      <c r="L5" s="632"/>
      <c r="M5" s="632"/>
      <c r="N5" s="632"/>
      <c r="O5" s="632"/>
      <c r="P5" s="632"/>
      <c r="Q5" s="633"/>
      <c r="R5" s="634">
        <v>211187</v>
      </c>
      <c r="S5" s="635"/>
      <c r="T5" s="635"/>
      <c r="U5" s="635"/>
      <c r="V5" s="635"/>
      <c r="W5" s="635"/>
      <c r="X5" s="635"/>
      <c r="Y5" s="636"/>
      <c r="Z5" s="637">
        <v>5.6</v>
      </c>
      <c r="AA5" s="637"/>
      <c r="AB5" s="637"/>
      <c r="AC5" s="637"/>
      <c r="AD5" s="638">
        <v>211187</v>
      </c>
      <c r="AE5" s="638"/>
      <c r="AF5" s="638"/>
      <c r="AG5" s="638"/>
      <c r="AH5" s="638"/>
      <c r="AI5" s="638"/>
      <c r="AJ5" s="638"/>
      <c r="AK5" s="638"/>
      <c r="AL5" s="639">
        <v>12.6</v>
      </c>
      <c r="AM5" s="640"/>
      <c r="AN5" s="640"/>
      <c r="AO5" s="641"/>
      <c r="AP5" s="631" t="s">
        <v>225</v>
      </c>
      <c r="AQ5" s="632"/>
      <c r="AR5" s="632"/>
      <c r="AS5" s="632"/>
      <c r="AT5" s="632"/>
      <c r="AU5" s="632"/>
      <c r="AV5" s="632"/>
      <c r="AW5" s="632"/>
      <c r="AX5" s="632"/>
      <c r="AY5" s="632"/>
      <c r="AZ5" s="632"/>
      <c r="BA5" s="632"/>
      <c r="BB5" s="632"/>
      <c r="BC5" s="632"/>
      <c r="BD5" s="632"/>
      <c r="BE5" s="632"/>
      <c r="BF5" s="633"/>
      <c r="BG5" s="645">
        <v>210012</v>
      </c>
      <c r="BH5" s="646"/>
      <c r="BI5" s="646"/>
      <c r="BJ5" s="646"/>
      <c r="BK5" s="646"/>
      <c r="BL5" s="646"/>
      <c r="BM5" s="646"/>
      <c r="BN5" s="647"/>
      <c r="BO5" s="648">
        <v>99.4</v>
      </c>
      <c r="BP5" s="648"/>
      <c r="BQ5" s="648"/>
      <c r="BR5" s="648"/>
      <c r="BS5" s="649" t="s">
        <v>128</v>
      </c>
      <c r="BT5" s="649"/>
      <c r="BU5" s="649"/>
      <c r="BV5" s="649"/>
      <c r="BW5" s="649"/>
      <c r="BX5" s="649"/>
      <c r="BY5" s="649"/>
      <c r="BZ5" s="649"/>
      <c r="CA5" s="649"/>
      <c r="CB5" s="653"/>
      <c r="CD5" s="627" t="s">
        <v>220</v>
      </c>
      <c r="CE5" s="628"/>
      <c r="CF5" s="628"/>
      <c r="CG5" s="628"/>
      <c r="CH5" s="628"/>
      <c r="CI5" s="628"/>
      <c r="CJ5" s="628"/>
      <c r="CK5" s="628"/>
      <c r="CL5" s="628"/>
      <c r="CM5" s="628"/>
      <c r="CN5" s="628"/>
      <c r="CO5" s="628"/>
      <c r="CP5" s="628"/>
      <c r="CQ5" s="629"/>
      <c r="CR5" s="627" t="s">
        <v>226</v>
      </c>
      <c r="CS5" s="628"/>
      <c r="CT5" s="628"/>
      <c r="CU5" s="628"/>
      <c r="CV5" s="628"/>
      <c r="CW5" s="628"/>
      <c r="CX5" s="628"/>
      <c r="CY5" s="629"/>
      <c r="CZ5" s="627" t="s">
        <v>218</v>
      </c>
      <c r="DA5" s="628"/>
      <c r="DB5" s="628"/>
      <c r="DC5" s="629"/>
      <c r="DD5" s="627" t="s">
        <v>227</v>
      </c>
      <c r="DE5" s="628"/>
      <c r="DF5" s="628"/>
      <c r="DG5" s="628"/>
      <c r="DH5" s="628"/>
      <c r="DI5" s="628"/>
      <c r="DJ5" s="628"/>
      <c r="DK5" s="628"/>
      <c r="DL5" s="628"/>
      <c r="DM5" s="628"/>
      <c r="DN5" s="628"/>
      <c r="DO5" s="628"/>
      <c r="DP5" s="629"/>
      <c r="DQ5" s="627" t="s">
        <v>228</v>
      </c>
      <c r="DR5" s="628"/>
      <c r="DS5" s="628"/>
      <c r="DT5" s="628"/>
      <c r="DU5" s="628"/>
      <c r="DV5" s="628"/>
      <c r="DW5" s="628"/>
      <c r="DX5" s="628"/>
      <c r="DY5" s="628"/>
      <c r="DZ5" s="628"/>
      <c r="EA5" s="628"/>
      <c r="EB5" s="628"/>
      <c r="EC5" s="629"/>
    </row>
    <row r="6" spans="2:143" ht="11.25" customHeight="1" x14ac:dyDescent="0.15">
      <c r="B6" s="642" t="s">
        <v>229</v>
      </c>
      <c r="C6" s="643"/>
      <c r="D6" s="643"/>
      <c r="E6" s="643"/>
      <c r="F6" s="643"/>
      <c r="G6" s="643"/>
      <c r="H6" s="643"/>
      <c r="I6" s="643"/>
      <c r="J6" s="643"/>
      <c r="K6" s="643"/>
      <c r="L6" s="643"/>
      <c r="M6" s="643"/>
      <c r="N6" s="643"/>
      <c r="O6" s="643"/>
      <c r="P6" s="643"/>
      <c r="Q6" s="644"/>
      <c r="R6" s="645">
        <v>55578</v>
      </c>
      <c r="S6" s="646"/>
      <c r="T6" s="646"/>
      <c r="U6" s="646"/>
      <c r="V6" s="646"/>
      <c r="W6" s="646"/>
      <c r="X6" s="646"/>
      <c r="Y6" s="647"/>
      <c r="Z6" s="648">
        <v>1.5</v>
      </c>
      <c r="AA6" s="648"/>
      <c r="AB6" s="648"/>
      <c r="AC6" s="648"/>
      <c r="AD6" s="649">
        <v>55578</v>
      </c>
      <c r="AE6" s="649"/>
      <c r="AF6" s="649"/>
      <c r="AG6" s="649"/>
      <c r="AH6" s="649"/>
      <c r="AI6" s="649"/>
      <c r="AJ6" s="649"/>
      <c r="AK6" s="649"/>
      <c r="AL6" s="650">
        <v>3.3</v>
      </c>
      <c r="AM6" s="651"/>
      <c r="AN6" s="651"/>
      <c r="AO6" s="652"/>
      <c r="AP6" s="642" t="s">
        <v>230</v>
      </c>
      <c r="AQ6" s="643"/>
      <c r="AR6" s="643"/>
      <c r="AS6" s="643"/>
      <c r="AT6" s="643"/>
      <c r="AU6" s="643"/>
      <c r="AV6" s="643"/>
      <c r="AW6" s="643"/>
      <c r="AX6" s="643"/>
      <c r="AY6" s="643"/>
      <c r="AZ6" s="643"/>
      <c r="BA6" s="643"/>
      <c r="BB6" s="643"/>
      <c r="BC6" s="643"/>
      <c r="BD6" s="643"/>
      <c r="BE6" s="643"/>
      <c r="BF6" s="644"/>
      <c r="BG6" s="645">
        <v>210012</v>
      </c>
      <c r="BH6" s="646"/>
      <c r="BI6" s="646"/>
      <c r="BJ6" s="646"/>
      <c r="BK6" s="646"/>
      <c r="BL6" s="646"/>
      <c r="BM6" s="646"/>
      <c r="BN6" s="647"/>
      <c r="BO6" s="648">
        <v>99.4</v>
      </c>
      <c r="BP6" s="648"/>
      <c r="BQ6" s="648"/>
      <c r="BR6" s="648"/>
      <c r="BS6" s="649" t="s">
        <v>145</v>
      </c>
      <c r="BT6" s="649"/>
      <c r="BU6" s="649"/>
      <c r="BV6" s="649"/>
      <c r="BW6" s="649"/>
      <c r="BX6" s="649"/>
      <c r="BY6" s="649"/>
      <c r="BZ6" s="649"/>
      <c r="CA6" s="649"/>
      <c r="CB6" s="653"/>
      <c r="CD6" s="656" t="s">
        <v>231</v>
      </c>
      <c r="CE6" s="657"/>
      <c r="CF6" s="657"/>
      <c r="CG6" s="657"/>
      <c r="CH6" s="657"/>
      <c r="CI6" s="657"/>
      <c r="CJ6" s="657"/>
      <c r="CK6" s="657"/>
      <c r="CL6" s="657"/>
      <c r="CM6" s="657"/>
      <c r="CN6" s="657"/>
      <c r="CO6" s="657"/>
      <c r="CP6" s="657"/>
      <c r="CQ6" s="658"/>
      <c r="CR6" s="645">
        <v>58170</v>
      </c>
      <c r="CS6" s="646"/>
      <c r="CT6" s="646"/>
      <c r="CU6" s="646"/>
      <c r="CV6" s="646"/>
      <c r="CW6" s="646"/>
      <c r="CX6" s="646"/>
      <c r="CY6" s="647"/>
      <c r="CZ6" s="639">
        <v>1.7</v>
      </c>
      <c r="DA6" s="640"/>
      <c r="DB6" s="640"/>
      <c r="DC6" s="659"/>
      <c r="DD6" s="654" t="s">
        <v>145</v>
      </c>
      <c r="DE6" s="646"/>
      <c r="DF6" s="646"/>
      <c r="DG6" s="646"/>
      <c r="DH6" s="646"/>
      <c r="DI6" s="646"/>
      <c r="DJ6" s="646"/>
      <c r="DK6" s="646"/>
      <c r="DL6" s="646"/>
      <c r="DM6" s="646"/>
      <c r="DN6" s="646"/>
      <c r="DO6" s="646"/>
      <c r="DP6" s="647"/>
      <c r="DQ6" s="654">
        <v>58170</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73</v>
      </c>
      <c r="S7" s="646"/>
      <c r="T7" s="646"/>
      <c r="U7" s="646"/>
      <c r="V7" s="646"/>
      <c r="W7" s="646"/>
      <c r="X7" s="646"/>
      <c r="Y7" s="647"/>
      <c r="Z7" s="648">
        <v>0</v>
      </c>
      <c r="AA7" s="648"/>
      <c r="AB7" s="648"/>
      <c r="AC7" s="648"/>
      <c r="AD7" s="649">
        <v>73</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57404</v>
      </c>
      <c r="BH7" s="646"/>
      <c r="BI7" s="646"/>
      <c r="BJ7" s="646"/>
      <c r="BK7" s="646"/>
      <c r="BL7" s="646"/>
      <c r="BM7" s="646"/>
      <c r="BN7" s="647"/>
      <c r="BO7" s="648">
        <v>27.2</v>
      </c>
      <c r="BP7" s="648"/>
      <c r="BQ7" s="648"/>
      <c r="BR7" s="648"/>
      <c r="BS7" s="649" t="s">
        <v>128</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442815</v>
      </c>
      <c r="CS7" s="646"/>
      <c r="CT7" s="646"/>
      <c r="CU7" s="646"/>
      <c r="CV7" s="646"/>
      <c r="CW7" s="646"/>
      <c r="CX7" s="646"/>
      <c r="CY7" s="647"/>
      <c r="CZ7" s="648">
        <v>13.1</v>
      </c>
      <c r="DA7" s="648"/>
      <c r="DB7" s="648"/>
      <c r="DC7" s="648"/>
      <c r="DD7" s="654">
        <v>16895</v>
      </c>
      <c r="DE7" s="646"/>
      <c r="DF7" s="646"/>
      <c r="DG7" s="646"/>
      <c r="DH7" s="646"/>
      <c r="DI7" s="646"/>
      <c r="DJ7" s="646"/>
      <c r="DK7" s="646"/>
      <c r="DL7" s="646"/>
      <c r="DM7" s="646"/>
      <c r="DN7" s="646"/>
      <c r="DO7" s="646"/>
      <c r="DP7" s="647"/>
      <c r="DQ7" s="654">
        <v>328351</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307</v>
      </c>
      <c r="S8" s="646"/>
      <c r="T8" s="646"/>
      <c r="U8" s="646"/>
      <c r="V8" s="646"/>
      <c r="W8" s="646"/>
      <c r="X8" s="646"/>
      <c r="Y8" s="647"/>
      <c r="Z8" s="648">
        <v>0</v>
      </c>
      <c r="AA8" s="648"/>
      <c r="AB8" s="648"/>
      <c r="AC8" s="648"/>
      <c r="AD8" s="649">
        <v>307</v>
      </c>
      <c r="AE8" s="649"/>
      <c r="AF8" s="649"/>
      <c r="AG8" s="649"/>
      <c r="AH8" s="649"/>
      <c r="AI8" s="649"/>
      <c r="AJ8" s="649"/>
      <c r="AK8" s="649"/>
      <c r="AL8" s="650">
        <v>0</v>
      </c>
      <c r="AM8" s="651"/>
      <c r="AN8" s="651"/>
      <c r="AO8" s="652"/>
      <c r="AP8" s="642" t="s">
        <v>236</v>
      </c>
      <c r="AQ8" s="643"/>
      <c r="AR8" s="643"/>
      <c r="AS8" s="643"/>
      <c r="AT8" s="643"/>
      <c r="AU8" s="643"/>
      <c r="AV8" s="643"/>
      <c r="AW8" s="643"/>
      <c r="AX8" s="643"/>
      <c r="AY8" s="643"/>
      <c r="AZ8" s="643"/>
      <c r="BA8" s="643"/>
      <c r="BB8" s="643"/>
      <c r="BC8" s="643"/>
      <c r="BD8" s="643"/>
      <c r="BE8" s="643"/>
      <c r="BF8" s="644"/>
      <c r="BG8" s="645">
        <v>2961</v>
      </c>
      <c r="BH8" s="646"/>
      <c r="BI8" s="646"/>
      <c r="BJ8" s="646"/>
      <c r="BK8" s="646"/>
      <c r="BL8" s="646"/>
      <c r="BM8" s="646"/>
      <c r="BN8" s="647"/>
      <c r="BO8" s="648">
        <v>1.4</v>
      </c>
      <c r="BP8" s="648"/>
      <c r="BQ8" s="648"/>
      <c r="BR8" s="648"/>
      <c r="BS8" s="654" t="s">
        <v>237</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492200</v>
      </c>
      <c r="CS8" s="646"/>
      <c r="CT8" s="646"/>
      <c r="CU8" s="646"/>
      <c r="CV8" s="646"/>
      <c r="CW8" s="646"/>
      <c r="CX8" s="646"/>
      <c r="CY8" s="647"/>
      <c r="CZ8" s="648">
        <v>14.5</v>
      </c>
      <c r="DA8" s="648"/>
      <c r="DB8" s="648"/>
      <c r="DC8" s="648"/>
      <c r="DD8" s="654">
        <v>1293</v>
      </c>
      <c r="DE8" s="646"/>
      <c r="DF8" s="646"/>
      <c r="DG8" s="646"/>
      <c r="DH8" s="646"/>
      <c r="DI8" s="646"/>
      <c r="DJ8" s="646"/>
      <c r="DK8" s="646"/>
      <c r="DL8" s="646"/>
      <c r="DM8" s="646"/>
      <c r="DN8" s="646"/>
      <c r="DO8" s="646"/>
      <c r="DP8" s="647"/>
      <c r="DQ8" s="654">
        <v>341255</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204</v>
      </c>
      <c r="S9" s="646"/>
      <c r="T9" s="646"/>
      <c r="U9" s="646"/>
      <c r="V9" s="646"/>
      <c r="W9" s="646"/>
      <c r="X9" s="646"/>
      <c r="Y9" s="647"/>
      <c r="Z9" s="648">
        <v>0</v>
      </c>
      <c r="AA9" s="648"/>
      <c r="AB9" s="648"/>
      <c r="AC9" s="648"/>
      <c r="AD9" s="649">
        <v>204</v>
      </c>
      <c r="AE9" s="649"/>
      <c r="AF9" s="649"/>
      <c r="AG9" s="649"/>
      <c r="AH9" s="649"/>
      <c r="AI9" s="649"/>
      <c r="AJ9" s="649"/>
      <c r="AK9" s="649"/>
      <c r="AL9" s="650">
        <v>0</v>
      </c>
      <c r="AM9" s="651"/>
      <c r="AN9" s="651"/>
      <c r="AO9" s="652"/>
      <c r="AP9" s="642" t="s">
        <v>240</v>
      </c>
      <c r="AQ9" s="643"/>
      <c r="AR9" s="643"/>
      <c r="AS9" s="643"/>
      <c r="AT9" s="643"/>
      <c r="AU9" s="643"/>
      <c r="AV9" s="643"/>
      <c r="AW9" s="643"/>
      <c r="AX9" s="643"/>
      <c r="AY9" s="643"/>
      <c r="AZ9" s="643"/>
      <c r="BA9" s="643"/>
      <c r="BB9" s="643"/>
      <c r="BC9" s="643"/>
      <c r="BD9" s="643"/>
      <c r="BE9" s="643"/>
      <c r="BF9" s="644"/>
      <c r="BG9" s="645">
        <v>47712</v>
      </c>
      <c r="BH9" s="646"/>
      <c r="BI9" s="646"/>
      <c r="BJ9" s="646"/>
      <c r="BK9" s="646"/>
      <c r="BL9" s="646"/>
      <c r="BM9" s="646"/>
      <c r="BN9" s="647"/>
      <c r="BO9" s="648">
        <v>22.6</v>
      </c>
      <c r="BP9" s="648"/>
      <c r="BQ9" s="648"/>
      <c r="BR9" s="648"/>
      <c r="BS9" s="654" t="s">
        <v>145</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168160</v>
      </c>
      <c r="CS9" s="646"/>
      <c r="CT9" s="646"/>
      <c r="CU9" s="646"/>
      <c r="CV9" s="646"/>
      <c r="CW9" s="646"/>
      <c r="CX9" s="646"/>
      <c r="CY9" s="647"/>
      <c r="CZ9" s="648">
        <v>5</v>
      </c>
      <c r="DA9" s="648"/>
      <c r="DB9" s="648"/>
      <c r="DC9" s="648"/>
      <c r="DD9" s="654">
        <v>54171</v>
      </c>
      <c r="DE9" s="646"/>
      <c r="DF9" s="646"/>
      <c r="DG9" s="646"/>
      <c r="DH9" s="646"/>
      <c r="DI9" s="646"/>
      <c r="DJ9" s="646"/>
      <c r="DK9" s="646"/>
      <c r="DL9" s="646"/>
      <c r="DM9" s="646"/>
      <c r="DN9" s="646"/>
      <c r="DO9" s="646"/>
      <c r="DP9" s="647"/>
      <c r="DQ9" s="654">
        <v>103658</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145</v>
      </c>
      <c r="AE10" s="649"/>
      <c r="AF10" s="649"/>
      <c r="AG10" s="649"/>
      <c r="AH10" s="649"/>
      <c r="AI10" s="649"/>
      <c r="AJ10" s="649"/>
      <c r="AK10" s="649"/>
      <c r="AL10" s="650" t="s">
        <v>145</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3343</v>
      </c>
      <c r="BH10" s="646"/>
      <c r="BI10" s="646"/>
      <c r="BJ10" s="646"/>
      <c r="BK10" s="646"/>
      <c r="BL10" s="646"/>
      <c r="BM10" s="646"/>
      <c r="BN10" s="647"/>
      <c r="BO10" s="648">
        <v>1.6</v>
      </c>
      <c r="BP10" s="648"/>
      <c r="BQ10" s="648"/>
      <c r="BR10" s="648"/>
      <c r="BS10" s="654" t="s">
        <v>237</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t="s">
        <v>128</v>
      </c>
      <c r="CS10" s="646"/>
      <c r="CT10" s="646"/>
      <c r="CU10" s="646"/>
      <c r="CV10" s="646"/>
      <c r="CW10" s="646"/>
      <c r="CX10" s="646"/>
      <c r="CY10" s="647"/>
      <c r="CZ10" s="648" t="s">
        <v>237</v>
      </c>
      <c r="DA10" s="648"/>
      <c r="DB10" s="648"/>
      <c r="DC10" s="648"/>
      <c r="DD10" s="654" t="s">
        <v>237</v>
      </c>
      <c r="DE10" s="646"/>
      <c r="DF10" s="646"/>
      <c r="DG10" s="646"/>
      <c r="DH10" s="646"/>
      <c r="DI10" s="646"/>
      <c r="DJ10" s="646"/>
      <c r="DK10" s="646"/>
      <c r="DL10" s="646"/>
      <c r="DM10" s="646"/>
      <c r="DN10" s="646"/>
      <c r="DO10" s="646"/>
      <c r="DP10" s="647"/>
      <c r="DQ10" s="654" t="s">
        <v>128</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37081</v>
      </c>
      <c r="S11" s="646"/>
      <c r="T11" s="646"/>
      <c r="U11" s="646"/>
      <c r="V11" s="646"/>
      <c r="W11" s="646"/>
      <c r="X11" s="646"/>
      <c r="Y11" s="647"/>
      <c r="Z11" s="650">
        <v>1</v>
      </c>
      <c r="AA11" s="651"/>
      <c r="AB11" s="651"/>
      <c r="AC11" s="663"/>
      <c r="AD11" s="654">
        <v>37081</v>
      </c>
      <c r="AE11" s="646"/>
      <c r="AF11" s="646"/>
      <c r="AG11" s="646"/>
      <c r="AH11" s="646"/>
      <c r="AI11" s="646"/>
      <c r="AJ11" s="646"/>
      <c r="AK11" s="647"/>
      <c r="AL11" s="650">
        <v>2.2000000000000002</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3388</v>
      </c>
      <c r="BH11" s="646"/>
      <c r="BI11" s="646"/>
      <c r="BJ11" s="646"/>
      <c r="BK11" s="646"/>
      <c r="BL11" s="646"/>
      <c r="BM11" s="646"/>
      <c r="BN11" s="647"/>
      <c r="BO11" s="648">
        <v>1.6</v>
      </c>
      <c r="BP11" s="648"/>
      <c r="BQ11" s="648"/>
      <c r="BR11" s="648"/>
      <c r="BS11" s="654" t="s">
        <v>128</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831290</v>
      </c>
      <c r="CS11" s="646"/>
      <c r="CT11" s="646"/>
      <c r="CU11" s="646"/>
      <c r="CV11" s="646"/>
      <c r="CW11" s="646"/>
      <c r="CX11" s="646"/>
      <c r="CY11" s="647"/>
      <c r="CZ11" s="648">
        <v>24.6</v>
      </c>
      <c r="DA11" s="648"/>
      <c r="DB11" s="648"/>
      <c r="DC11" s="648"/>
      <c r="DD11" s="654">
        <v>549699</v>
      </c>
      <c r="DE11" s="646"/>
      <c r="DF11" s="646"/>
      <c r="DG11" s="646"/>
      <c r="DH11" s="646"/>
      <c r="DI11" s="646"/>
      <c r="DJ11" s="646"/>
      <c r="DK11" s="646"/>
      <c r="DL11" s="646"/>
      <c r="DM11" s="646"/>
      <c r="DN11" s="646"/>
      <c r="DO11" s="646"/>
      <c r="DP11" s="647"/>
      <c r="DQ11" s="654">
        <v>240984</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237</v>
      </c>
      <c r="S12" s="646"/>
      <c r="T12" s="646"/>
      <c r="U12" s="646"/>
      <c r="V12" s="646"/>
      <c r="W12" s="646"/>
      <c r="X12" s="646"/>
      <c r="Y12" s="647"/>
      <c r="Z12" s="648" t="s">
        <v>145</v>
      </c>
      <c r="AA12" s="648"/>
      <c r="AB12" s="648"/>
      <c r="AC12" s="648"/>
      <c r="AD12" s="649" t="s">
        <v>145</v>
      </c>
      <c r="AE12" s="649"/>
      <c r="AF12" s="649"/>
      <c r="AG12" s="649"/>
      <c r="AH12" s="649"/>
      <c r="AI12" s="649"/>
      <c r="AJ12" s="649"/>
      <c r="AK12" s="649"/>
      <c r="AL12" s="650" t="s">
        <v>237</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139604</v>
      </c>
      <c r="BH12" s="646"/>
      <c r="BI12" s="646"/>
      <c r="BJ12" s="646"/>
      <c r="BK12" s="646"/>
      <c r="BL12" s="646"/>
      <c r="BM12" s="646"/>
      <c r="BN12" s="647"/>
      <c r="BO12" s="648">
        <v>66.099999999999994</v>
      </c>
      <c r="BP12" s="648"/>
      <c r="BQ12" s="648"/>
      <c r="BR12" s="648"/>
      <c r="BS12" s="654" t="s">
        <v>128</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118544</v>
      </c>
      <c r="CS12" s="646"/>
      <c r="CT12" s="646"/>
      <c r="CU12" s="646"/>
      <c r="CV12" s="646"/>
      <c r="CW12" s="646"/>
      <c r="CX12" s="646"/>
      <c r="CY12" s="647"/>
      <c r="CZ12" s="648">
        <v>3.5</v>
      </c>
      <c r="DA12" s="648"/>
      <c r="DB12" s="648"/>
      <c r="DC12" s="648"/>
      <c r="DD12" s="654" t="s">
        <v>145</v>
      </c>
      <c r="DE12" s="646"/>
      <c r="DF12" s="646"/>
      <c r="DG12" s="646"/>
      <c r="DH12" s="646"/>
      <c r="DI12" s="646"/>
      <c r="DJ12" s="646"/>
      <c r="DK12" s="646"/>
      <c r="DL12" s="646"/>
      <c r="DM12" s="646"/>
      <c r="DN12" s="646"/>
      <c r="DO12" s="646"/>
      <c r="DP12" s="647"/>
      <c r="DQ12" s="654">
        <v>92740</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145</v>
      </c>
      <c r="S13" s="646"/>
      <c r="T13" s="646"/>
      <c r="U13" s="646"/>
      <c r="V13" s="646"/>
      <c r="W13" s="646"/>
      <c r="X13" s="646"/>
      <c r="Y13" s="647"/>
      <c r="Z13" s="648" t="s">
        <v>128</v>
      </c>
      <c r="AA13" s="648"/>
      <c r="AB13" s="648"/>
      <c r="AC13" s="648"/>
      <c r="AD13" s="649" t="s">
        <v>145</v>
      </c>
      <c r="AE13" s="649"/>
      <c r="AF13" s="649"/>
      <c r="AG13" s="649"/>
      <c r="AH13" s="649"/>
      <c r="AI13" s="649"/>
      <c r="AJ13" s="649"/>
      <c r="AK13" s="649"/>
      <c r="AL13" s="650" t="s">
        <v>145</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115320</v>
      </c>
      <c r="BH13" s="646"/>
      <c r="BI13" s="646"/>
      <c r="BJ13" s="646"/>
      <c r="BK13" s="646"/>
      <c r="BL13" s="646"/>
      <c r="BM13" s="646"/>
      <c r="BN13" s="647"/>
      <c r="BO13" s="648">
        <v>54.6</v>
      </c>
      <c r="BP13" s="648"/>
      <c r="BQ13" s="648"/>
      <c r="BR13" s="648"/>
      <c r="BS13" s="654" t="s">
        <v>128</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387438</v>
      </c>
      <c r="CS13" s="646"/>
      <c r="CT13" s="646"/>
      <c r="CU13" s="646"/>
      <c r="CV13" s="646"/>
      <c r="CW13" s="646"/>
      <c r="CX13" s="646"/>
      <c r="CY13" s="647"/>
      <c r="CZ13" s="648">
        <v>11.4</v>
      </c>
      <c r="DA13" s="648"/>
      <c r="DB13" s="648"/>
      <c r="DC13" s="648"/>
      <c r="DD13" s="654">
        <v>258633</v>
      </c>
      <c r="DE13" s="646"/>
      <c r="DF13" s="646"/>
      <c r="DG13" s="646"/>
      <c r="DH13" s="646"/>
      <c r="DI13" s="646"/>
      <c r="DJ13" s="646"/>
      <c r="DK13" s="646"/>
      <c r="DL13" s="646"/>
      <c r="DM13" s="646"/>
      <c r="DN13" s="646"/>
      <c r="DO13" s="646"/>
      <c r="DP13" s="647"/>
      <c r="DQ13" s="654">
        <v>161403</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4712</v>
      </c>
      <c r="S14" s="646"/>
      <c r="T14" s="646"/>
      <c r="U14" s="646"/>
      <c r="V14" s="646"/>
      <c r="W14" s="646"/>
      <c r="X14" s="646"/>
      <c r="Y14" s="647"/>
      <c r="Z14" s="648">
        <v>0.1</v>
      </c>
      <c r="AA14" s="648"/>
      <c r="AB14" s="648"/>
      <c r="AC14" s="648"/>
      <c r="AD14" s="649">
        <v>4712</v>
      </c>
      <c r="AE14" s="649"/>
      <c r="AF14" s="649"/>
      <c r="AG14" s="649"/>
      <c r="AH14" s="649"/>
      <c r="AI14" s="649"/>
      <c r="AJ14" s="649"/>
      <c r="AK14" s="649"/>
      <c r="AL14" s="650">
        <v>0.3</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8724</v>
      </c>
      <c r="BH14" s="646"/>
      <c r="BI14" s="646"/>
      <c r="BJ14" s="646"/>
      <c r="BK14" s="646"/>
      <c r="BL14" s="646"/>
      <c r="BM14" s="646"/>
      <c r="BN14" s="647"/>
      <c r="BO14" s="648">
        <v>4.0999999999999996</v>
      </c>
      <c r="BP14" s="648"/>
      <c r="BQ14" s="648"/>
      <c r="BR14" s="648"/>
      <c r="BS14" s="654" t="s">
        <v>128</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91902</v>
      </c>
      <c r="CS14" s="646"/>
      <c r="CT14" s="646"/>
      <c r="CU14" s="646"/>
      <c r="CV14" s="646"/>
      <c r="CW14" s="646"/>
      <c r="CX14" s="646"/>
      <c r="CY14" s="647"/>
      <c r="CZ14" s="648">
        <v>2.7</v>
      </c>
      <c r="DA14" s="648"/>
      <c r="DB14" s="648"/>
      <c r="DC14" s="648"/>
      <c r="DD14" s="654">
        <v>6356</v>
      </c>
      <c r="DE14" s="646"/>
      <c r="DF14" s="646"/>
      <c r="DG14" s="646"/>
      <c r="DH14" s="646"/>
      <c r="DI14" s="646"/>
      <c r="DJ14" s="646"/>
      <c r="DK14" s="646"/>
      <c r="DL14" s="646"/>
      <c r="DM14" s="646"/>
      <c r="DN14" s="646"/>
      <c r="DO14" s="646"/>
      <c r="DP14" s="647"/>
      <c r="DQ14" s="654">
        <v>79131</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128</v>
      </c>
      <c r="AA15" s="648"/>
      <c r="AB15" s="648"/>
      <c r="AC15" s="648"/>
      <c r="AD15" s="649" t="s">
        <v>128</v>
      </c>
      <c r="AE15" s="649"/>
      <c r="AF15" s="649"/>
      <c r="AG15" s="649"/>
      <c r="AH15" s="649"/>
      <c r="AI15" s="649"/>
      <c r="AJ15" s="649"/>
      <c r="AK15" s="649"/>
      <c r="AL15" s="650" t="s">
        <v>128</v>
      </c>
      <c r="AM15" s="651"/>
      <c r="AN15" s="651"/>
      <c r="AO15" s="652"/>
      <c r="AP15" s="642" t="s">
        <v>258</v>
      </c>
      <c r="AQ15" s="643"/>
      <c r="AR15" s="643"/>
      <c r="AS15" s="643"/>
      <c r="AT15" s="643"/>
      <c r="AU15" s="643"/>
      <c r="AV15" s="643"/>
      <c r="AW15" s="643"/>
      <c r="AX15" s="643"/>
      <c r="AY15" s="643"/>
      <c r="AZ15" s="643"/>
      <c r="BA15" s="643"/>
      <c r="BB15" s="643"/>
      <c r="BC15" s="643"/>
      <c r="BD15" s="643"/>
      <c r="BE15" s="643"/>
      <c r="BF15" s="644"/>
      <c r="BG15" s="645">
        <v>4280</v>
      </c>
      <c r="BH15" s="646"/>
      <c r="BI15" s="646"/>
      <c r="BJ15" s="646"/>
      <c r="BK15" s="646"/>
      <c r="BL15" s="646"/>
      <c r="BM15" s="646"/>
      <c r="BN15" s="647"/>
      <c r="BO15" s="648">
        <v>2</v>
      </c>
      <c r="BP15" s="648"/>
      <c r="BQ15" s="648"/>
      <c r="BR15" s="648"/>
      <c r="BS15" s="654" t="s">
        <v>237</v>
      </c>
      <c r="BT15" s="646"/>
      <c r="BU15" s="646"/>
      <c r="BV15" s="646"/>
      <c r="BW15" s="646"/>
      <c r="BX15" s="646"/>
      <c r="BY15" s="646"/>
      <c r="BZ15" s="646"/>
      <c r="CA15" s="646"/>
      <c r="CB15" s="655"/>
      <c r="CD15" s="660" t="s">
        <v>259</v>
      </c>
      <c r="CE15" s="661"/>
      <c r="CF15" s="661"/>
      <c r="CG15" s="661"/>
      <c r="CH15" s="661"/>
      <c r="CI15" s="661"/>
      <c r="CJ15" s="661"/>
      <c r="CK15" s="661"/>
      <c r="CL15" s="661"/>
      <c r="CM15" s="661"/>
      <c r="CN15" s="661"/>
      <c r="CO15" s="661"/>
      <c r="CP15" s="661"/>
      <c r="CQ15" s="662"/>
      <c r="CR15" s="645">
        <v>334789</v>
      </c>
      <c r="CS15" s="646"/>
      <c r="CT15" s="646"/>
      <c r="CU15" s="646"/>
      <c r="CV15" s="646"/>
      <c r="CW15" s="646"/>
      <c r="CX15" s="646"/>
      <c r="CY15" s="647"/>
      <c r="CZ15" s="648">
        <v>9.9</v>
      </c>
      <c r="DA15" s="648"/>
      <c r="DB15" s="648"/>
      <c r="DC15" s="648"/>
      <c r="DD15" s="654">
        <v>66302</v>
      </c>
      <c r="DE15" s="646"/>
      <c r="DF15" s="646"/>
      <c r="DG15" s="646"/>
      <c r="DH15" s="646"/>
      <c r="DI15" s="646"/>
      <c r="DJ15" s="646"/>
      <c r="DK15" s="646"/>
      <c r="DL15" s="646"/>
      <c r="DM15" s="646"/>
      <c r="DN15" s="646"/>
      <c r="DO15" s="646"/>
      <c r="DP15" s="647"/>
      <c r="DQ15" s="654">
        <v>225750</v>
      </c>
      <c r="DR15" s="646"/>
      <c r="DS15" s="646"/>
      <c r="DT15" s="646"/>
      <c r="DU15" s="646"/>
      <c r="DV15" s="646"/>
      <c r="DW15" s="646"/>
      <c r="DX15" s="646"/>
      <c r="DY15" s="646"/>
      <c r="DZ15" s="646"/>
      <c r="EA15" s="646"/>
      <c r="EB15" s="646"/>
      <c r="EC15" s="655"/>
    </row>
    <row r="16" spans="2:143" ht="11.25" customHeight="1" x14ac:dyDescent="0.15">
      <c r="B16" s="642" t="s">
        <v>260</v>
      </c>
      <c r="C16" s="643"/>
      <c r="D16" s="643"/>
      <c r="E16" s="643"/>
      <c r="F16" s="643"/>
      <c r="G16" s="643"/>
      <c r="H16" s="643"/>
      <c r="I16" s="643"/>
      <c r="J16" s="643"/>
      <c r="K16" s="643"/>
      <c r="L16" s="643"/>
      <c r="M16" s="643"/>
      <c r="N16" s="643"/>
      <c r="O16" s="643"/>
      <c r="P16" s="643"/>
      <c r="Q16" s="644"/>
      <c r="R16" s="645">
        <v>1175</v>
      </c>
      <c r="S16" s="646"/>
      <c r="T16" s="646"/>
      <c r="U16" s="646"/>
      <c r="V16" s="646"/>
      <c r="W16" s="646"/>
      <c r="X16" s="646"/>
      <c r="Y16" s="647"/>
      <c r="Z16" s="648">
        <v>0</v>
      </c>
      <c r="AA16" s="648"/>
      <c r="AB16" s="648"/>
      <c r="AC16" s="648"/>
      <c r="AD16" s="649">
        <v>1175</v>
      </c>
      <c r="AE16" s="649"/>
      <c r="AF16" s="649"/>
      <c r="AG16" s="649"/>
      <c r="AH16" s="649"/>
      <c r="AI16" s="649"/>
      <c r="AJ16" s="649"/>
      <c r="AK16" s="649"/>
      <c r="AL16" s="650">
        <v>0.1</v>
      </c>
      <c r="AM16" s="651"/>
      <c r="AN16" s="651"/>
      <c r="AO16" s="652"/>
      <c r="AP16" s="642" t="s">
        <v>261</v>
      </c>
      <c r="AQ16" s="643"/>
      <c r="AR16" s="643"/>
      <c r="AS16" s="643"/>
      <c r="AT16" s="643"/>
      <c r="AU16" s="643"/>
      <c r="AV16" s="643"/>
      <c r="AW16" s="643"/>
      <c r="AX16" s="643"/>
      <c r="AY16" s="643"/>
      <c r="AZ16" s="643"/>
      <c r="BA16" s="643"/>
      <c r="BB16" s="643"/>
      <c r="BC16" s="643"/>
      <c r="BD16" s="643"/>
      <c r="BE16" s="643"/>
      <c r="BF16" s="644"/>
      <c r="BG16" s="645" t="s">
        <v>145</v>
      </c>
      <c r="BH16" s="646"/>
      <c r="BI16" s="646"/>
      <c r="BJ16" s="646"/>
      <c r="BK16" s="646"/>
      <c r="BL16" s="646"/>
      <c r="BM16" s="646"/>
      <c r="BN16" s="647"/>
      <c r="BO16" s="648" t="s">
        <v>145</v>
      </c>
      <c r="BP16" s="648"/>
      <c r="BQ16" s="648"/>
      <c r="BR16" s="648"/>
      <c r="BS16" s="654" t="s">
        <v>237</v>
      </c>
      <c r="BT16" s="646"/>
      <c r="BU16" s="646"/>
      <c r="BV16" s="646"/>
      <c r="BW16" s="646"/>
      <c r="BX16" s="646"/>
      <c r="BY16" s="646"/>
      <c r="BZ16" s="646"/>
      <c r="CA16" s="646"/>
      <c r="CB16" s="655"/>
      <c r="CD16" s="660" t="s">
        <v>262</v>
      </c>
      <c r="CE16" s="661"/>
      <c r="CF16" s="661"/>
      <c r="CG16" s="661"/>
      <c r="CH16" s="661"/>
      <c r="CI16" s="661"/>
      <c r="CJ16" s="661"/>
      <c r="CK16" s="661"/>
      <c r="CL16" s="661"/>
      <c r="CM16" s="661"/>
      <c r="CN16" s="661"/>
      <c r="CO16" s="661"/>
      <c r="CP16" s="661"/>
      <c r="CQ16" s="662"/>
      <c r="CR16" s="645">
        <v>116062</v>
      </c>
      <c r="CS16" s="646"/>
      <c r="CT16" s="646"/>
      <c r="CU16" s="646"/>
      <c r="CV16" s="646"/>
      <c r="CW16" s="646"/>
      <c r="CX16" s="646"/>
      <c r="CY16" s="647"/>
      <c r="CZ16" s="648">
        <v>3.4</v>
      </c>
      <c r="DA16" s="648"/>
      <c r="DB16" s="648"/>
      <c r="DC16" s="648"/>
      <c r="DD16" s="654" t="s">
        <v>128</v>
      </c>
      <c r="DE16" s="646"/>
      <c r="DF16" s="646"/>
      <c r="DG16" s="646"/>
      <c r="DH16" s="646"/>
      <c r="DI16" s="646"/>
      <c r="DJ16" s="646"/>
      <c r="DK16" s="646"/>
      <c r="DL16" s="646"/>
      <c r="DM16" s="646"/>
      <c r="DN16" s="646"/>
      <c r="DO16" s="646"/>
      <c r="DP16" s="647"/>
      <c r="DQ16" s="654">
        <v>22037</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6074</v>
      </c>
      <c r="S17" s="646"/>
      <c r="T17" s="646"/>
      <c r="U17" s="646"/>
      <c r="V17" s="646"/>
      <c r="W17" s="646"/>
      <c r="X17" s="646"/>
      <c r="Y17" s="647"/>
      <c r="Z17" s="648">
        <v>0.2</v>
      </c>
      <c r="AA17" s="648"/>
      <c r="AB17" s="648"/>
      <c r="AC17" s="648"/>
      <c r="AD17" s="649">
        <v>6074</v>
      </c>
      <c r="AE17" s="649"/>
      <c r="AF17" s="649"/>
      <c r="AG17" s="649"/>
      <c r="AH17" s="649"/>
      <c r="AI17" s="649"/>
      <c r="AJ17" s="649"/>
      <c r="AK17" s="649"/>
      <c r="AL17" s="650">
        <v>0.4</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237</v>
      </c>
      <c r="BH17" s="646"/>
      <c r="BI17" s="646"/>
      <c r="BJ17" s="646"/>
      <c r="BK17" s="646"/>
      <c r="BL17" s="646"/>
      <c r="BM17" s="646"/>
      <c r="BN17" s="647"/>
      <c r="BO17" s="648" t="s">
        <v>237</v>
      </c>
      <c r="BP17" s="648"/>
      <c r="BQ17" s="648"/>
      <c r="BR17" s="648"/>
      <c r="BS17" s="654" t="s">
        <v>237</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343442</v>
      </c>
      <c r="CS17" s="646"/>
      <c r="CT17" s="646"/>
      <c r="CU17" s="646"/>
      <c r="CV17" s="646"/>
      <c r="CW17" s="646"/>
      <c r="CX17" s="646"/>
      <c r="CY17" s="647"/>
      <c r="CZ17" s="648">
        <v>10.1</v>
      </c>
      <c r="DA17" s="648"/>
      <c r="DB17" s="648"/>
      <c r="DC17" s="648"/>
      <c r="DD17" s="654" t="s">
        <v>145</v>
      </c>
      <c r="DE17" s="646"/>
      <c r="DF17" s="646"/>
      <c r="DG17" s="646"/>
      <c r="DH17" s="646"/>
      <c r="DI17" s="646"/>
      <c r="DJ17" s="646"/>
      <c r="DK17" s="646"/>
      <c r="DL17" s="646"/>
      <c r="DM17" s="646"/>
      <c r="DN17" s="646"/>
      <c r="DO17" s="646"/>
      <c r="DP17" s="647"/>
      <c r="DQ17" s="654">
        <v>343442</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582</v>
      </c>
      <c r="S18" s="646"/>
      <c r="T18" s="646"/>
      <c r="U18" s="646"/>
      <c r="V18" s="646"/>
      <c r="W18" s="646"/>
      <c r="X18" s="646"/>
      <c r="Y18" s="647"/>
      <c r="Z18" s="648">
        <v>0</v>
      </c>
      <c r="AA18" s="648"/>
      <c r="AB18" s="648"/>
      <c r="AC18" s="648"/>
      <c r="AD18" s="649">
        <v>582</v>
      </c>
      <c r="AE18" s="649"/>
      <c r="AF18" s="649"/>
      <c r="AG18" s="649"/>
      <c r="AH18" s="649"/>
      <c r="AI18" s="649"/>
      <c r="AJ18" s="649"/>
      <c r="AK18" s="649"/>
      <c r="AL18" s="650">
        <v>0</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237</v>
      </c>
      <c r="BH18" s="646"/>
      <c r="BI18" s="646"/>
      <c r="BJ18" s="646"/>
      <c r="BK18" s="646"/>
      <c r="BL18" s="646"/>
      <c r="BM18" s="646"/>
      <c r="BN18" s="647"/>
      <c r="BO18" s="648" t="s">
        <v>237</v>
      </c>
      <c r="BP18" s="648"/>
      <c r="BQ18" s="648"/>
      <c r="BR18" s="648"/>
      <c r="BS18" s="654" t="s">
        <v>237</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237</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128</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619</v>
      </c>
      <c r="S19" s="646"/>
      <c r="T19" s="646"/>
      <c r="U19" s="646"/>
      <c r="V19" s="646"/>
      <c r="W19" s="646"/>
      <c r="X19" s="646"/>
      <c r="Y19" s="647"/>
      <c r="Z19" s="648">
        <v>0</v>
      </c>
      <c r="AA19" s="648"/>
      <c r="AB19" s="648"/>
      <c r="AC19" s="648"/>
      <c r="AD19" s="649">
        <v>619</v>
      </c>
      <c r="AE19" s="649"/>
      <c r="AF19" s="649"/>
      <c r="AG19" s="649"/>
      <c r="AH19" s="649"/>
      <c r="AI19" s="649"/>
      <c r="AJ19" s="649"/>
      <c r="AK19" s="649"/>
      <c r="AL19" s="650">
        <v>0</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1175</v>
      </c>
      <c r="BH19" s="646"/>
      <c r="BI19" s="646"/>
      <c r="BJ19" s="646"/>
      <c r="BK19" s="646"/>
      <c r="BL19" s="646"/>
      <c r="BM19" s="646"/>
      <c r="BN19" s="647"/>
      <c r="BO19" s="648">
        <v>0.6</v>
      </c>
      <c r="BP19" s="648"/>
      <c r="BQ19" s="648"/>
      <c r="BR19" s="648"/>
      <c r="BS19" s="654" t="s">
        <v>237</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145</v>
      </c>
      <c r="DA19" s="648"/>
      <c r="DB19" s="648"/>
      <c r="DC19" s="648"/>
      <c r="DD19" s="654" t="s">
        <v>128</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40</v>
      </c>
      <c r="S20" s="646"/>
      <c r="T20" s="646"/>
      <c r="U20" s="646"/>
      <c r="V20" s="646"/>
      <c r="W20" s="646"/>
      <c r="X20" s="646"/>
      <c r="Y20" s="647"/>
      <c r="Z20" s="648">
        <v>0</v>
      </c>
      <c r="AA20" s="648"/>
      <c r="AB20" s="648"/>
      <c r="AC20" s="648"/>
      <c r="AD20" s="649">
        <v>40</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1175</v>
      </c>
      <c r="BH20" s="646"/>
      <c r="BI20" s="646"/>
      <c r="BJ20" s="646"/>
      <c r="BK20" s="646"/>
      <c r="BL20" s="646"/>
      <c r="BM20" s="646"/>
      <c r="BN20" s="647"/>
      <c r="BO20" s="648">
        <v>0.6</v>
      </c>
      <c r="BP20" s="648"/>
      <c r="BQ20" s="648"/>
      <c r="BR20" s="648"/>
      <c r="BS20" s="654" t="s">
        <v>128</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3384812</v>
      </c>
      <c r="CS20" s="646"/>
      <c r="CT20" s="646"/>
      <c r="CU20" s="646"/>
      <c r="CV20" s="646"/>
      <c r="CW20" s="646"/>
      <c r="CX20" s="646"/>
      <c r="CY20" s="647"/>
      <c r="CZ20" s="648">
        <v>100</v>
      </c>
      <c r="DA20" s="648"/>
      <c r="DB20" s="648"/>
      <c r="DC20" s="648"/>
      <c r="DD20" s="654">
        <v>953349</v>
      </c>
      <c r="DE20" s="646"/>
      <c r="DF20" s="646"/>
      <c r="DG20" s="646"/>
      <c r="DH20" s="646"/>
      <c r="DI20" s="646"/>
      <c r="DJ20" s="646"/>
      <c r="DK20" s="646"/>
      <c r="DL20" s="646"/>
      <c r="DM20" s="646"/>
      <c r="DN20" s="646"/>
      <c r="DO20" s="646"/>
      <c r="DP20" s="647"/>
      <c r="DQ20" s="654">
        <v>1996921</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4833</v>
      </c>
      <c r="S21" s="646"/>
      <c r="T21" s="646"/>
      <c r="U21" s="646"/>
      <c r="V21" s="646"/>
      <c r="W21" s="646"/>
      <c r="X21" s="646"/>
      <c r="Y21" s="647"/>
      <c r="Z21" s="648">
        <v>0.1</v>
      </c>
      <c r="AA21" s="648"/>
      <c r="AB21" s="648"/>
      <c r="AC21" s="648"/>
      <c r="AD21" s="649">
        <v>4833</v>
      </c>
      <c r="AE21" s="649"/>
      <c r="AF21" s="649"/>
      <c r="AG21" s="649"/>
      <c r="AH21" s="649"/>
      <c r="AI21" s="649"/>
      <c r="AJ21" s="649"/>
      <c r="AK21" s="649"/>
      <c r="AL21" s="650">
        <v>0.3</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1175</v>
      </c>
      <c r="BH21" s="646"/>
      <c r="BI21" s="646"/>
      <c r="BJ21" s="646"/>
      <c r="BK21" s="646"/>
      <c r="BL21" s="646"/>
      <c r="BM21" s="646"/>
      <c r="BN21" s="647"/>
      <c r="BO21" s="648">
        <v>0.6</v>
      </c>
      <c r="BP21" s="648"/>
      <c r="BQ21" s="648"/>
      <c r="BR21" s="648"/>
      <c r="BS21" s="654" t="s">
        <v>128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1470221</v>
      </c>
      <c r="S22" s="646"/>
      <c r="T22" s="646"/>
      <c r="U22" s="646"/>
      <c r="V22" s="646"/>
      <c r="W22" s="646"/>
      <c r="X22" s="646"/>
      <c r="Y22" s="647"/>
      <c r="Z22" s="648">
        <v>39.200000000000003</v>
      </c>
      <c r="AA22" s="648"/>
      <c r="AB22" s="648"/>
      <c r="AC22" s="648"/>
      <c r="AD22" s="649">
        <v>1352723</v>
      </c>
      <c r="AE22" s="649"/>
      <c r="AF22" s="649"/>
      <c r="AG22" s="649"/>
      <c r="AH22" s="649"/>
      <c r="AI22" s="649"/>
      <c r="AJ22" s="649"/>
      <c r="AK22" s="649"/>
      <c r="AL22" s="650">
        <v>80.599999999999994</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145</v>
      </c>
      <c r="BH22" s="646"/>
      <c r="BI22" s="646"/>
      <c r="BJ22" s="646"/>
      <c r="BK22" s="646"/>
      <c r="BL22" s="646"/>
      <c r="BM22" s="646"/>
      <c r="BN22" s="647"/>
      <c r="BO22" s="648" t="s">
        <v>237</v>
      </c>
      <c r="BP22" s="648"/>
      <c r="BQ22" s="648"/>
      <c r="BR22" s="648"/>
      <c r="BS22" s="654" t="s">
        <v>237</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1352723</v>
      </c>
      <c r="S23" s="646"/>
      <c r="T23" s="646"/>
      <c r="U23" s="646"/>
      <c r="V23" s="646"/>
      <c r="W23" s="646"/>
      <c r="X23" s="646"/>
      <c r="Y23" s="647"/>
      <c r="Z23" s="648">
        <v>36.1</v>
      </c>
      <c r="AA23" s="648"/>
      <c r="AB23" s="648"/>
      <c r="AC23" s="648"/>
      <c r="AD23" s="649">
        <v>1352723</v>
      </c>
      <c r="AE23" s="649"/>
      <c r="AF23" s="649"/>
      <c r="AG23" s="649"/>
      <c r="AH23" s="649"/>
      <c r="AI23" s="649"/>
      <c r="AJ23" s="649"/>
      <c r="AK23" s="649"/>
      <c r="AL23" s="650">
        <v>80.599999999999994</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145</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220</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117498</v>
      </c>
      <c r="S24" s="646"/>
      <c r="T24" s="646"/>
      <c r="U24" s="646"/>
      <c r="V24" s="646"/>
      <c r="W24" s="646"/>
      <c r="X24" s="646"/>
      <c r="Y24" s="647"/>
      <c r="Z24" s="648">
        <v>3.1</v>
      </c>
      <c r="AA24" s="648"/>
      <c r="AB24" s="648"/>
      <c r="AC24" s="648"/>
      <c r="AD24" s="649" t="s">
        <v>128</v>
      </c>
      <c r="AE24" s="649"/>
      <c r="AF24" s="649"/>
      <c r="AG24" s="649"/>
      <c r="AH24" s="649"/>
      <c r="AI24" s="649"/>
      <c r="AJ24" s="649"/>
      <c r="AK24" s="649"/>
      <c r="AL24" s="650" t="s">
        <v>145</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145</v>
      </c>
      <c r="BH24" s="646"/>
      <c r="BI24" s="646"/>
      <c r="BJ24" s="646"/>
      <c r="BK24" s="646"/>
      <c r="BL24" s="646"/>
      <c r="BM24" s="646"/>
      <c r="BN24" s="647"/>
      <c r="BO24" s="648" t="s">
        <v>128</v>
      </c>
      <c r="BP24" s="648"/>
      <c r="BQ24" s="648"/>
      <c r="BR24" s="648"/>
      <c r="BS24" s="654" t="s">
        <v>145</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987601</v>
      </c>
      <c r="CS24" s="635"/>
      <c r="CT24" s="635"/>
      <c r="CU24" s="635"/>
      <c r="CV24" s="635"/>
      <c r="CW24" s="635"/>
      <c r="CX24" s="635"/>
      <c r="CY24" s="636"/>
      <c r="CZ24" s="639">
        <v>29.2</v>
      </c>
      <c r="DA24" s="640"/>
      <c r="DB24" s="640"/>
      <c r="DC24" s="659"/>
      <c r="DD24" s="683">
        <v>856987</v>
      </c>
      <c r="DE24" s="635"/>
      <c r="DF24" s="635"/>
      <c r="DG24" s="635"/>
      <c r="DH24" s="635"/>
      <c r="DI24" s="635"/>
      <c r="DJ24" s="635"/>
      <c r="DK24" s="636"/>
      <c r="DL24" s="683">
        <v>830002</v>
      </c>
      <c r="DM24" s="635"/>
      <c r="DN24" s="635"/>
      <c r="DO24" s="635"/>
      <c r="DP24" s="635"/>
      <c r="DQ24" s="635"/>
      <c r="DR24" s="635"/>
      <c r="DS24" s="635"/>
      <c r="DT24" s="635"/>
      <c r="DU24" s="635"/>
      <c r="DV24" s="636"/>
      <c r="DW24" s="639">
        <v>48.2</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145</v>
      </c>
      <c r="AA25" s="648"/>
      <c r="AB25" s="648"/>
      <c r="AC25" s="648"/>
      <c r="AD25" s="649" t="s">
        <v>237</v>
      </c>
      <c r="AE25" s="649"/>
      <c r="AF25" s="649"/>
      <c r="AG25" s="649"/>
      <c r="AH25" s="649"/>
      <c r="AI25" s="649"/>
      <c r="AJ25" s="649"/>
      <c r="AK25" s="649"/>
      <c r="AL25" s="650" t="s">
        <v>237</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237</v>
      </c>
      <c r="BH25" s="646"/>
      <c r="BI25" s="646"/>
      <c r="BJ25" s="646"/>
      <c r="BK25" s="646"/>
      <c r="BL25" s="646"/>
      <c r="BM25" s="646"/>
      <c r="BN25" s="647"/>
      <c r="BO25" s="648" t="s">
        <v>237</v>
      </c>
      <c r="BP25" s="648"/>
      <c r="BQ25" s="648"/>
      <c r="BR25" s="648"/>
      <c r="BS25" s="654" t="s">
        <v>128</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484787</v>
      </c>
      <c r="CS25" s="679"/>
      <c r="CT25" s="679"/>
      <c r="CU25" s="679"/>
      <c r="CV25" s="679"/>
      <c r="CW25" s="679"/>
      <c r="CX25" s="679"/>
      <c r="CY25" s="680"/>
      <c r="CZ25" s="650">
        <v>14.3</v>
      </c>
      <c r="DA25" s="681"/>
      <c r="DB25" s="681"/>
      <c r="DC25" s="684"/>
      <c r="DD25" s="654">
        <v>455758</v>
      </c>
      <c r="DE25" s="679"/>
      <c r="DF25" s="679"/>
      <c r="DG25" s="679"/>
      <c r="DH25" s="679"/>
      <c r="DI25" s="679"/>
      <c r="DJ25" s="679"/>
      <c r="DK25" s="680"/>
      <c r="DL25" s="654">
        <v>437797</v>
      </c>
      <c r="DM25" s="679"/>
      <c r="DN25" s="679"/>
      <c r="DO25" s="679"/>
      <c r="DP25" s="679"/>
      <c r="DQ25" s="679"/>
      <c r="DR25" s="679"/>
      <c r="DS25" s="679"/>
      <c r="DT25" s="679"/>
      <c r="DU25" s="679"/>
      <c r="DV25" s="680"/>
      <c r="DW25" s="650">
        <v>25.4</v>
      </c>
      <c r="DX25" s="681"/>
      <c r="DY25" s="681"/>
      <c r="DZ25" s="681"/>
      <c r="EA25" s="681"/>
      <c r="EB25" s="681"/>
      <c r="EC25" s="682"/>
    </row>
    <row r="26" spans="2:133" ht="11.25" customHeight="1" x14ac:dyDescent="0.15">
      <c r="B26" s="642" t="s">
        <v>293</v>
      </c>
      <c r="C26" s="643"/>
      <c r="D26" s="643"/>
      <c r="E26" s="643"/>
      <c r="F26" s="643"/>
      <c r="G26" s="643"/>
      <c r="H26" s="643"/>
      <c r="I26" s="643"/>
      <c r="J26" s="643"/>
      <c r="K26" s="643"/>
      <c r="L26" s="643"/>
      <c r="M26" s="643"/>
      <c r="N26" s="643"/>
      <c r="O26" s="643"/>
      <c r="P26" s="643"/>
      <c r="Q26" s="644"/>
      <c r="R26" s="645">
        <v>1786612</v>
      </c>
      <c r="S26" s="646"/>
      <c r="T26" s="646"/>
      <c r="U26" s="646"/>
      <c r="V26" s="646"/>
      <c r="W26" s="646"/>
      <c r="X26" s="646"/>
      <c r="Y26" s="647"/>
      <c r="Z26" s="648">
        <v>47.7</v>
      </c>
      <c r="AA26" s="648"/>
      <c r="AB26" s="648"/>
      <c r="AC26" s="648"/>
      <c r="AD26" s="649">
        <v>1669114</v>
      </c>
      <c r="AE26" s="649"/>
      <c r="AF26" s="649"/>
      <c r="AG26" s="649"/>
      <c r="AH26" s="649"/>
      <c r="AI26" s="649"/>
      <c r="AJ26" s="649"/>
      <c r="AK26" s="649"/>
      <c r="AL26" s="650">
        <v>99.5</v>
      </c>
      <c r="AM26" s="651"/>
      <c r="AN26" s="651"/>
      <c r="AO26" s="652"/>
      <c r="AP26" s="664" t="s">
        <v>294</v>
      </c>
      <c r="AQ26" s="685"/>
      <c r="AR26" s="685"/>
      <c r="AS26" s="685"/>
      <c r="AT26" s="685"/>
      <c r="AU26" s="685"/>
      <c r="AV26" s="685"/>
      <c r="AW26" s="685"/>
      <c r="AX26" s="685"/>
      <c r="AY26" s="685"/>
      <c r="AZ26" s="685"/>
      <c r="BA26" s="685"/>
      <c r="BB26" s="685"/>
      <c r="BC26" s="685"/>
      <c r="BD26" s="685"/>
      <c r="BE26" s="685"/>
      <c r="BF26" s="666"/>
      <c r="BG26" s="645" t="s">
        <v>237</v>
      </c>
      <c r="BH26" s="646"/>
      <c r="BI26" s="646"/>
      <c r="BJ26" s="646"/>
      <c r="BK26" s="646"/>
      <c r="BL26" s="646"/>
      <c r="BM26" s="646"/>
      <c r="BN26" s="647"/>
      <c r="BO26" s="648" t="s">
        <v>128</v>
      </c>
      <c r="BP26" s="648"/>
      <c r="BQ26" s="648"/>
      <c r="BR26" s="648"/>
      <c r="BS26" s="654" t="s">
        <v>237</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249383</v>
      </c>
      <c r="CS26" s="646"/>
      <c r="CT26" s="646"/>
      <c r="CU26" s="646"/>
      <c r="CV26" s="646"/>
      <c r="CW26" s="646"/>
      <c r="CX26" s="646"/>
      <c r="CY26" s="647"/>
      <c r="CZ26" s="650">
        <v>7.4</v>
      </c>
      <c r="DA26" s="681"/>
      <c r="DB26" s="681"/>
      <c r="DC26" s="684"/>
      <c r="DD26" s="654">
        <v>242766</v>
      </c>
      <c r="DE26" s="646"/>
      <c r="DF26" s="646"/>
      <c r="DG26" s="646"/>
      <c r="DH26" s="646"/>
      <c r="DI26" s="646"/>
      <c r="DJ26" s="646"/>
      <c r="DK26" s="647"/>
      <c r="DL26" s="654" t="s">
        <v>237</v>
      </c>
      <c r="DM26" s="646"/>
      <c r="DN26" s="646"/>
      <c r="DO26" s="646"/>
      <c r="DP26" s="646"/>
      <c r="DQ26" s="646"/>
      <c r="DR26" s="646"/>
      <c r="DS26" s="646"/>
      <c r="DT26" s="646"/>
      <c r="DU26" s="646"/>
      <c r="DV26" s="647"/>
      <c r="DW26" s="650" t="s">
        <v>145</v>
      </c>
      <c r="DX26" s="681"/>
      <c r="DY26" s="681"/>
      <c r="DZ26" s="681"/>
      <c r="EA26" s="681"/>
      <c r="EB26" s="681"/>
      <c r="EC26" s="682"/>
    </row>
    <row r="27" spans="2:133" ht="11.25" customHeight="1" x14ac:dyDescent="0.15">
      <c r="B27" s="642" t="s">
        <v>296</v>
      </c>
      <c r="C27" s="643"/>
      <c r="D27" s="643"/>
      <c r="E27" s="643"/>
      <c r="F27" s="643"/>
      <c r="G27" s="643"/>
      <c r="H27" s="643"/>
      <c r="I27" s="643"/>
      <c r="J27" s="643"/>
      <c r="K27" s="643"/>
      <c r="L27" s="643"/>
      <c r="M27" s="643"/>
      <c r="N27" s="643"/>
      <c r="O27" s="643"/>
      <c r="P27" s="643"/>
      <c r="Q27" s="644"/>
      <c r="R27" s="645" t="s">
        <v>128</v>
      </c>
      <c r="S27" s="646"/>
      <c r="T27" s="646"/>
      <c r="U27" s="646"/>
      <c r="V27" s="646"/>
      <c r="W27" s="646"/>
      <c r="X27" s="646"/>
      <c r="Y27" s="647"/>
      <c r="Z27" s="648" t="s">
        <v>128</v>
      </c>
      <c r="AA27" s="648"/>
      <c r="AB27" s="648"/>
      <c r="AC27" s="648"/>
      <c r="AD27" s="649" t="s">
        <v>145</v>
      </c>
      <c r="AE27" s="649"/>
      <c r="AF27" s="649"/>
      <c r="AG27" s="649"/>
      <c r="AH27" s="649"/>
      <c r="AI27" s="649"/>
      <c r="AJ27" s="649"/>
      <c r="AK27" s="649"/>
      <c r="AL27" s="650" t="s">
        <v>145</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211187</v>
      </c>
      <c r="BH27" s="646"/>
      <c r="BI27" s="646"/>
      <c r="BJ27" s="646"/>
      <c r="BK27" s="646"/>
      <c r="BL27" s="646"/>
      <c r="BM27" s="646"/>
      <c r="BN27" s="647"/>
      <c r="BO27" s="648">
        <v>100</v>
      </c>
      <c r="BP27" s="648"/>
      <c r="BQ27" s="648"/>
      <c r="BR27" s="648"/>
      <c r="BS27" s="654" t="s">
        <v>237</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159372</v>
      </c>
      <c r="CS27" s="679"/>
      <c r="CT27" s="679"/>
      <c r="CU27" s="679"/>
      <c r="CV27" s="679"/>
      <c r="CW27" s="679"/>
      <c r="CX27" s="679"/>
      <c r="CY27" s="680"/>
      <c r="CZ27" s="650">
        <v>4.7</v>
      </c>
      <c r="DA27" s="681"/>
      <c r="DB27" s="681"/>
      <c r="DC27" s="684"/>
      <c r="DD27" s="654">
        <v>57787</v>
      </c>
      <c r="DE27" s="679"/>
      <c r="DF27" s="679"/>
      <c r="DG27" s="679"/>
      <c r="DH27" s="679"/>
      <c r="DI27" s="679"/>
      <c r="DJ27" s="679"/>
      <c r="DK27" s="680"/>
      <c r="DL27" s="654">
        <v>48763</v>
      </c>
      <c r="DM27" s="679"/>
      <c r="DN27" s="679"/>
      <c r="DO27" s="679"/>
      <c r="DP27" s="679"/>
      <c r="DQ27" s="679"/>
      <c r="DR27" s="679"/>
      <c r="DS27" s="679"/>
      <c r="DT27" s="679"/>
      <c r="DU27" s="679"/>
      <c r="DV27" s="680"/>
      <c r="DW27" s="650">
        <v>2.8</v>
      </c>
      <c r="DX27" s="681"/>
      <c r="DY27" s="681"/>
      <c r="DZ27" s="681"/>
      <c r="EA27" s="681"/>
      <c r="EB27" s="681"/>
      <c r="EC27" s="682"/>
    </row>
    <row r="28" spans="2:133" ht="11.25" customHeight="1" x14ac:dyDescent="0.15">
      <c r="B28" s="642" t="s">
        <v>299</v>
      </c>
      <c r="C28" s="643"/>
      <c r="D28" s="643"/>
      <c r="E28" s="643"/>
      <c r="F28" s="643"/>
      <c r="G28" s="643"/>
      <c r="H28" s="643"/>
      <c r="I28" s="643"/>
      <c r="J28" s="643"/>
      <c r="K28" s="643"/>
      <c r="L28" s="643"/>
      <c r="M28" s="643"/>
      <c r="N28" s="643"/>
      <c r="O28" s="643"/>
      <c r="P28" s="643"/>
      <c r="Q28" s="644"/>
      <c r="R28" s="645">
        <v>31109</v>
      </c>
      <c r="S28" s="646"/>
      <c r="T28" s="646"/>
      <c r="U28" s="646"/>
      <c r="V28" s="646"/>
      <c r="W28" s="646"/>
      <c r="X28" s="646"/>
      <c r="Y28" s="647"/>
      <c r="Z28" s="648">
        <v>0.8</v>
      </c>
      <c r="AA28" s="648"/>
      <c r="AB28" s="648"/>
      <c r="AC28" s="648"/>
      <c r="AD28" s="649" t="s">
        <v>128</v>
      </c>
      <c r="AE28" s="649"/>
      <c r="AF28" s="649"/>
      <c r="AG28" s="649"/>
      <c r="AH28" s="649"/>
      <c r="AI28" s="649"/>
      <c r="AJ28" s="649"/>
      <c r="AK28" s="649"/>
      <c r="AL28" s="650" t="s">
        <v>237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343442</v>
      </c>
      <c r="CS28" s="646"/>
      <c r="CT28" s="646"/>
      <c r="CU28" s="646"/>
      <c r="CV28" s="646"/>
      <c r="CW28" s="646"/>
      <c r="CX28" s="646"/>
      <c r="CY28" s="647"/>
      <c r="CZ28" s="650">
        <v>10.1</v>
      </c>
      <c r="DA28" s="681"/>
      <c r="DB28" s="681"/>
      <c r="DC28" s="684"/>
      <c r="DD28" s="654">
        <v>343442</v>
      </c>
      <c r="DE28" s="646"/>
      <c r="DF28" s="646"/>
      <c r="DG28" s="646"/>
      <c r="DH28" s="646"/>
      <c r="DI28" s="646"/>
      <c r="DJ28" s="646"/>
      <c r="DK28" s="647"/>
      <c r="DL28" s="654">
        <v>343442</v>
      </c>
      <c r="DM28" s="646"/>
      <c r="DN28" s="646"/>
      <c r="DO28" s="646"/>
      <c r="DP28" s="646"/>
      <c r="DQ28" s="646"/>
      <c r="DR28" s="646"/>
      <c r="DS28" s="646"/>
      <c r="DT28" s="646"/>
      <c r="DU28" s="646"/>
      <c r="DV28" s="647"/>
      <c r="DW28" s="650">
        <v>19.899999999999999</v>
      </c>
      <c r="DX28" s="681"/>
      <c r="DY28" s="681"/>
      <c r="DZ28" s="681"/>
      <c r="EA28" s="681"/>
      <c r="EB28" s="681"/>
      <c r="EC28" s="682"/>
    </row>
    <row r="29" spans="2:133" ht="11.25" customHeight="1" x14ac:dyDescent="0.15">
      <c r="B29" s="642" t="s">
        <v>301</v>
      </c>
      <c r="C29" s="643"/>
      <c r="D29" s="643"/>
      <c r="E29" s="643"/>
      <c r="F29" s="643"/>
      <c r="G29" s="643"/>
      <c r="H29" s="643"/>
      <c r="I29" s="643"/>
      <c r="J29" s="643"/>
      <c r="K29" s="643"/>
      <c r="L29" s="643"/>
      <c r="M29" s="643"/>
      <c r="N29" s="643"/>
      <c r="O29" s="643"/>
      <c r="P29" s="643"/>
      <c r="Q29" s="644"/>
      <c r="R29" s="645">
        <v>34814</v>
      </c>
      <c r="S29" s="646"/>
      <c r="T29" s="646"/>
      <c r="U29" s="646"/>
      <c r="V29" s="646"/>
      <c r="W29" s="646"/>
      <c r="X29" s="646"/>
      <c r="Y29" s="647"/>
      <c r="Z29" s="648">
        <v>0.9</v>
      </c>
      <c r="AA29" s="648"/>
      <c r="AB29" s="648"/>
      <c r="AC29" s="648"/>
      <c r="AD29" s="649" t="s">
        <v>128</v>
      </c>
      <c r="AE29" s="649"/>
      <c r="AF29" s="649"/>
      <c r="AG29" s="649"/>
      <c r="AH29" s="649"/>
      <c r="AI29" s="649"/>
      <c r="AJ29" s="649"/>
      <c r="AK29" s="649"/>
      <c r="AL29" s="650" t="s">
        <v>128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302</v>
      </c>
      <c r="CE29" s="692"/>
      <c r="CF29" s="660" t="s">
        <v>303</v>
      </c>
      <c r="CG29" s="661"/>
      <c r="CH29" s="661"/>
      <c r="CI29" s="661"/>
      <c r="CJ29" s="661"/>
      <c r="CK29" s="661"/>
      <c r="CL29" s="661"/>
      <c r="CM29" s="661"/>
      <c r="CN29" s="661"/>
      <c r="CO29" s="661"/>
      <c r="CP29" s="661"/>
      <c r="CQ29" s="662"/>
      <c r="CR29" s="645">
        <v>343442</v>
      </c>
      <c r="CS29" s="679"/>
      <c r="CT29" s="679"/>
      <c r="CU29" s="679"/>
      <c r="CV29" s="679"/>
      <c r="CW29" s="679"/>
      <c r="CX29" s="679"/>
      <c r="CY29" s="680"/>
      <c r="CZ29" s="650">
        <v>10.1</v>
      </c>
      <c r="DA29" s="681"/>
      <c r="DB29" s="681"/>
      <c r="DC29" s="684"/>
      <c r="DD29" s="654">
        <v>343442</v>
      </c>
      <c r="DE29" s="679"/>
      <c r="DF29" s="679"/>
      <c r="DG29" s="679"/>
      <c r="DH29" s="679"/>
      <c r="DI29" s="679"/>
      <c r="DJ29" s="679"/>
      <c r="DK29" s="680"/>
      <c r="DL29" s="654">
        <v>343442</v>
      </c>
      <c r="DM29" s="679"/>
      <c r="DN29" s="679"/>
      <c r="DO29" s="679"/>
      <c r="DP29" s="679"/>
      <c r="DQ29" s="679"/>
      <c r="DR29" s="679"/>
      <c r="DS29" s="679"/>
      <c r="DT29" s="679"/>
      <c r="DU29" s="679"/>
      <c r="DV29" s="680"/>
      <c r="DW29" s="650">
        <v>19.899999999999999</v>
      </c>
      <c r="DX29" s="681"/>
      <c r="DY29" s="681"/>
      <c r="DZ29" s="681"/>
      <c r="EA29" s="681"/>
      <c r="EB29" s="681"/>
      <c r="EC29" s="682"/>
    </row>
    <row r="30" spans="2:133" ht="11.25" customHeight="1" x14ac:dyDescent="0.15">
      <c r="B30" s="642" t="s">
        <v>304</v>
      </c>
      <c r="C30" s="643"/>
      <c r="D30" s="643"/>
      <c r="E30" s="643"/>
      <c r="F30" s="643"/>
      <c r="G30" s="643"/>
      <c r="H30" s="643"/>
      <c r="I30" s="643"/>
      <c r="J30" s="643"/>
      <c r="K30" s="643"/>
      <c r="L30" s="643"/>
      <c r="M30" s="643"/>
      <c r="N30" s="643"/>
      <c r="O30" s="643"/>
      <c r="P30" s="643"/>
      <c r="Q30" s="644"/>
      <c r="R30" s="645">
        <v>1679</v>
      </c>
      <c r="S30" s="646"/>
      <c r="T30" s="646"/>
      <c r="U30" s="646"/>
      <c r="V30" s="646"/>
      <c r="W30" s="646"/>
      <c r="X30" s="646"/>
      <c r="Y30" s="647"/>
      <c r="Z30" s="648">
        <v>0</v>
      </c>
      <c r="AA30" s="648"/>
      <c r="AB30" s="648"/>
      <c r="AC30" s="648"/>
      <c r="AD30" s="649" t="s">
        <v>128</v>
      </c>
      <c r="AE30" s="649"/>
      <c r="AF30" s="649"/>
      <c r="AG30" s="649"/>
      <c r="AH30" s="649"/>
      <c r="AI30" s="649"/>
      <c r="AJ30" s="649"/>
      <c r="AK30" s="649"/>
      <c r="AL30" s="650" t="s">
        <v>128</v>
      </c>
      <c r="AM30" s="651"/>
      <c r="AN30" s="651"/>
      <c r="AO30" s="652"/>
      <c r="AP30" s="624" t="s">
        <v>220</v>
      </c>
      <c r="AQ30" s="625"/>
      <c r="AR30" s="625"/>
      <c r="AS30" s="625"/>
      <c r="AT30" s="625"/>
      <c r="AU30" s="625"/>
      <c r="AV30" s="625"/>
      <c r="AW30" s="625"/>
      <c r="AX30" s="625"/>
      <c r="AY30" s="625"/>
      <c r="AZ30" s="625"/>
      <c r="BA30" s="625"/>
      <c r="BB30" s="625"/>
      <c r="BC30" s="625"/>
      <c r="BD30" s="625"/>
      <c r="BE30" s="625"/>
      <c r="BF30" s="626"/>
      <c r="BG30" s="624" t="s">
        <v>305</v>
      </c>
      <c r="BH30" s="689"/>
      <c r="BI30" s="689"/>
      <c r="BJ30" s="689"/>
      <c r="BK30" s="689"/>
      <c r="BL30" s="689"/>
      <c r="BM30" s="689"/>
      <c r="BN30" s="689"/>
      <c r="BO30" s="689"/>
      <c r="BP30" s="689"/>
      <c r="BQ30" s="690"/>
      <c r="BR30" s="624" t="s">
        <v>306</v>
      </c>
      <c r="BS30" s="689"/>
      <c r="BT30" s="689"/>
      <c r="BU30" s="689"/>
      <c r="BV30" s="689"/>
      <c r="BW30" s="689"/>
      <c r="BX30" s="689"/>
      <c r="BY30" s="689"/>
      <c r="BZ30" s="689"/>
      <c r="CA30" s="689"/>
      <c r="CB30" s="690"/>
      <c r="CD30" s="693"/>
      <c r="CE30" s="694"/>
      <c r="CF30" s="660" t="s">
        <v>307</v>
      </c>
      <c r="CG30" s="661"/>
      <c r="CH30" s="661"/>
      <c r="CI30" s="661"/>
      <c r="CJ30" s="661"/>
      <c r="CK30" s="661"/>
      <c r="CL30" s="661"/>
      <c r="CM30" s="661"/>
      <c r="CN30" s="661"/>
      <c r="CO30" s="661"/>
      <c r="CP30" s="661"/>
      <c r="CQ30" s="662"/>
      <c r="CR30" s="645">
        <v>333757</v>
      </c>
      <c r="CS30" s="646"/>
      <c r="CT30" s="646"/>
      <c r="CU30" s="646"/>
      <c r="CV30" s="646"/>
      <c r="CW30" s="646"/>
      <c r="CX30" s="646"/>
      <c r="CY30" s="647"/>
      <c r="CZ30" s="650">
        <v>9.9</v>
      </c>
      <c r="DA30" s="681"/>
      <c r="DB30" s="681"/>
      <c r="DC30" s="684"/>
      <c r="DD30" s="654">
        <v>333757</v>
      </c>
      <c r="DE30" s="646"/>
      <c r="DF30" s="646"/>
      <c r="DG30" s="646"/>
      <c r="DH30" s="646"/>
      <c r="DI30" s="646"/>
      <c r="DJ30" s="646"/>
      <c r="DK30" s="647"/>
      <c r="DL30" s="654">
        <v>333757</v>
      </c>
      <c r="DM30" s="646"/>
      <c r="DN30" s="646"/>
      <c r="DO30" s="646"/>
      <c r="DP30" s="646"/>
      <c r="DQ30" s="646"/>
      <c r="DR30" s="646"/>
      <c r="DS30" s="646"/>
      <c r="DT30" s="646"/>
      <c r="DU30" s="646"/>
      <c r="DV30" s="647"/>
      <c r="DW30" s="650">
        <v>19.399999999999999</v>
      </c>
      <c r="DX30" s="681"/>
      <c r="DY30" s="681"/>
      <c r="DZ30" s="681"/>
      <c r="EA30" s="681"/>
      <c r="EB30" s="681"/>
      <c r="EC30" s="682"/>
    </row>
    <row r="31" spans="2:133" ht="11.25" customHeight="1" x14ac:dyDescent="0.15">
      <c r="B31" s="642" t="s">
        <v>308</v>
      </c>
      <c r="C31" s="643"/>
      <c r="D31" s="643"/>
      <c r="E31" s="643"/>
      <c r="F31" s="643"/>
      <c r="G31" s="643"/>
      <c r="H31" s="643"/>
      <c r="I31" s="643"/>
      <c r="J31" s="643"/>
      <c r="K31" s="643"/>
      <c r="L31" s="643"/>
      <c r="M31" s="643"/>
      <c r="N31" s="643"/>
      <c r="O31" s="643"/>
      <c r="P31" s="643"/>
      <c r="Q31" s="644"/>
      <c r="R31" s="645">
        <v>259928</v>
      </c>
      <c r="S31" s="646"/>
      <c r="T31" s="646"/>
      <c r="U31" s="646"/>
      <c r="V31" s="646"/>
      <c r="W31" s="646"/>
      <c r="X31" s="646"/>
      <c r="Y31" s="647"/>
      <c r="Z31" s="648">
        <v>6.9</v>
      </c>
      <c r="AA31" s="648"/>
      <c r="AB31" s="648"/>
      <c r="AC31" s="648"/>
      <c r="AD31" s="649" t="s">
        <v>128</v>
      </c>
      <c r="AE31" s="649"/>
      <c r="AF31" s="649"/>
      <c r="AG31" s="649"/>
      <c r="AH31" s="649"/>
      <c r="AI31" s="649"/>
      <c r="AJ31" s="649"/>
      <c r="AK31" s="649"/>
      <c r="AL31" s="650" t="s">
        <v>237</v>
      </c>
      <c r="AM31" s="651"/>
      <c r="AN31" s="651"/>
      <c r="AO31" s="652"/>
      <c r="AP31" s="702" t="s">
        <v>309</v>
      </c>
      <c r="AQ31" s="703"/>
      <c r="AR31" s="703"/>
      <c r="AS31" s="703"/>
      <c r="AT31" s="708" t="s">
        <v>310</v>
      </c>
      <c r="AU31" s="231"/>
      <c r="AV31" s="231"/>
      <c r="AW31" s="231"/>
      <c r="AX31" s="631" t="s">
        <v>185</v>
      </c>
      <c r="AY31" s="632"/>
      <c r="AZ31" s="632"/>
      <c r="BA31" s="632"/>
      <c r="BB31" s="632"/>
      <c r="BC31" s="632"/>
      <c r="BD31" s="632"/>
      <c r="BE31" s="632"/>
      <c r="BF31" s="633"/>
      <c r="BG31" s="701">
        <v>99.9</v>
      </c>
      <c r="BH31" s="697"/>
      <c r="BI31" s="697"/>
      <c r="BJ31" s="697"/>
      <c r="BK31" s="697"/>
      <c r="BL31" s="697"/>
      <c r="BM31" s="640">
        <v>99.1</v>
      </c>
      <c r="BN31" s="697"/>
      <c r="BO31" s="697"/>
      <c r="BP31" s="697"/>
      <c r="BQ31" s="698"/>
      <c r="BR31" s="701">
        <v>99.9</v>
      </c>
      <c r="BS31" s="697"/>
      <c r="BT31" s="697"/>
      <c r="BU31" s="697"/>
      <c r="BV31" s="697"/>
      <c r="BW31" s="697"/>
      <c r="BX31" s="640">
        <v>99.2</v>
      </c>
      <c r="BY31" s="697"/>
      <c r="BZ31" s="697"/>
      <c r="CA31" s="697"/>
      <c r="CB31" s="698"/>
      <c r="CD31" s="693"/>
      <c r="CE31" s="694"/>
      <c r="CF31" s="660" t="s">
        <v>311</v>
      </c>
      <c r="CG31" s="661"/>
      <c r="CH31" s="661"/>
      <c r="CI31" s="661"/>
      <c r="CJ31" s="661"/>
      <c r="CK31" s="661"/>
      <c r="CL31" s="661"/>
      <c r="CM31" s="661"/>
      <c r="CN31" s="661"/>
      <c r="CO31" s="661"/>
      <c r="CP31" s="661"/>
      <c r="CQ31" s="662"/>
      <c r="CR31" s="645">
        <v>9685</v>
      </c>
      <c r="CS31" s="679"/>
      <c r="CT31" s="679"/>
      <c r="CU31" s="679"/>
      <c r="CV31" s="679"/>
      <c r="CW31" s="679"/>
      <c r="CX31" s="679"/>
      <c r="CY31" s="680"/>
      <c r="CZ31" s="650">
        <v>0.3</v>
      </c>
      <c r="DA31" s="681"/>
      <c r="DB31" s="681"/>
      <c r="DC31" s="684"/>
      <c r="DD31" s="654">
        <v>9685</v>
      </c>
      <c r="DE31" s="679"/>
      <c r="DF31" s="679"/>
      <c r="DG31" s="679"/>
      <c r="DH31" s="679"/>
      <c r="DI31" s="679"/>
      <c r="DJ31" s="679"/>
      <c r="DK31" s="680"/>
      <c r="DL31" s="654">
        <v>9685</v>
      </c>
      <c r="DM31" s="679"/>
      <c r="DN31" s="679"/>
      <c r="DO31" s="679"/>
      <c r="DP31" s="679"/>
      <c r="DQ31" s="679"/>
      <c r="DR31" s="679"/>
      <c r="DS31" s="679"/>
      <c r="DT31" s="679"/>
      <c r="DU31" s="679"/>
      <c r="DV31" s="680"/>
      <c r="DW31" s="650">
        <v>0.6</v>
      </c>
      <c r="DX31" s="681"/>
      <c r="DY31" s="681"/>
      <c r="DZ31" s="681"/>
      <c r="EA31" s="681"/>
      <c r="EB31" s="681"/>
      <c r="EC31" s="682"/>
    </row>
    <row r="32" spans="2:133" ht="11.25" customHeight="1" x14ac:dyDescent="0.15">
      <c r="B32" s="712" t="s">
        <v>312</v>
      </c>
      <c r="C32" s="713"/>
      <c r="D32" s="713"/>
      <c r="E32" s="713"/>
      <c r="F32" s="713"/>
      <c r="G32" s="713"/>
      <c r="H32" s="713"/>
      <c r="I32" s="713"/>
      <c r="J32" s="713"/>
      <c r="K32" s="713"/>
      <c r="L32" s="713"/>
      <c r="M32" s="713"/>
      <c r="N32" s="713"/>
      <c r="O32" s="713"/>
      <c r="P32" s="713"/>
      <c r="Q32" s="714"/>
      <c r="R32" s="645" t="s">
        <v>128</v>
      </c>
      <c r="S32" s="646"/>
      <c r="T32" s="646"/>
      <c r="U32" s="646"/>
      <c r="V32" s="646"/>
      <c r="W32" s="646"/>
      <c r="X32" s="646"/>
      <c r="Y32" s="647"/>
      <c r="Z32" s="648" t="s">
        <v>145</v>
      </c>
      <c r="AA32" s="648"/>
      <c r="AB32" s="648"/>
      <c r="AC32" s="648"/>
      <c r="AD32" s="649" t="s">
        <v>128</v>
      </c>
      <c r="AE32" s="649"/>
      <c r="AF32" s="649"/>
      <c r="AG32" s="649"/>
      <c r="AH32" s="649"/>
      <c r="AI32" s="649"/>
      <c r="AJ32" s="649"/>
      <c r="AK32" s="649"/>
      <c r="AL32" s="650" t="s">
        <v>128</v>
      </c>
      <c r="AM32" s="651"/>
      <c r="AN32" s="651"/>
      <c r="AO32" s="652"/>
      <c r="AP32" s="704"/>
      <c r="AQ32" s="705"/>
      <c r="AR32" s="705"/>
      <c r="AS32" s="705"/>
      <c r="AT32" s="709"/>
      <c r="AU32" s="230" t="s">
        <v>313</v>
      </c>
      <c r="AV32" s="230"/>
      <c r="AW32" s="230"/>
      <c r="AX32" s="642" t="s">
        <v>314</v>
      </c>
      <c r="AY32" s="643"/>
      <c r="AZ32" s="643"/>
      <c r="BA32" s="643"/>
      <c r="BB32" s="643"/>
      <c r="BC32" s="643"/>
      <c r="BD32" s="643"/>
      <c r="BE32" s="643"/>
      <c r="BF32" s="644"/>
      <c r="BG32" s="711">
        <v>100</v>
      </c>
      <c r="BH32" s="679"/>
      <c r="BI32" s="679"/>
      <c r="BJ32" s="679"/>
      <c r="BK32" s="679"/>
      <c r="BL32" s="679"/>
      <c r="BM32" s="651">
        <v>100</v>
      </c>
      <c r="BN32" s="699"/>
      <c r="BO32" s="699"/>
      <c r="BP32" s="699"/>
      <c r="BQ32" s="700"/>
      <c r="BR32" s="711">
        <v>100</v>
      </c>
      <c r="BS32" s="679"/>
      <c r="BT32" s="679"/>
      <c r="BU32" s="679"/>
      <c r="BV32" s="679"/>
      <c r="BW32" s="679"/>
      <c r="BX32" s="651">
        <v>100</v>
      </c>
      <c r="BY32" s="699"/>
      <c r="BZ32" s="699"/>
      <c r="CA32" s="699"/>
      <c r="CB32" s="700"/>
      <c r="CD32" s="695"/>
      <c r="CE32" s="696"/>
      <c r="CF32" s="660" t="s">
        <v>315</v>
      </c>
      <c r="CG32" s="661"/>
      <c r="CH32" s="661"/>
      <c r="CI32" s="661"/>
      <c r="CJ32" s="661"/>
      <c r="CK32" s="661"/>
      <c r="CL32" s="661"/>
      <c r="CM32" s="661"/>
      <c r="CN32" s="661"/>
      <c r="CO32" s="661"/>
      <c r="CP32" s="661"/>
      <c r="CQ32" s="662"/>
      <c r="CR32" s="645" t="s">
        <v>128</v>
      </c>
      <c r="CS32" s="646"/>
      <c r="CT32" s="646"/>
      <c r="CU32" s="646"/>
      <c r="CV32" s="646"/>
      <c r="CW32" s="646"/>
      <c r="CX32" s="646"/>
      <c r="CY32" s="647"/>
      <c r="CZ32" s="650" t="s">
        <v>145</v>
      </c>
      <c r="DA32" s="681"/>
      <c r="DB32" s="681"/>
      <c r="DC32" s="684"/>
      <c r="DD32" s="654" t="s">
        <v>145</v>
      </c>
      <c r="DE32" s="646"/>
      <c r="DF32" s="646"/>
      <c r="DG32" s="646"/>
      <c r="DH32" s="646"/>
      <c r="DI32" s="646"/>
      <c r="DJ32" s="646"/>
      <c r="DK32" s="647"/>
      <c r="DL32" s="654" t="s">
        <v>128</v>
      </c>
      <c r="DM32" s="646"/>
      <c r="DN32" s="646"/>
      <c r="DO32" s="646"/>
      <c r="DP32" s="646"/>
      <c r="DQ32" s="646"/>
      <c r="DR32" s="646"/>
      <c r="DS32" s="646"/>
      <c r="DT32" s="646"/>
      <c r="DU32" s="646"/>
      <c r="DV32" s="647"/>
      <c r="DW32" s="650" t="s">
        <v>145</v>
      </c>
      <c r="DX32" s="681"/>
      <c r="DY32" s="681"/>
      <c r="DZ32" s="681"/>
      <c r="EA32" s="681"/>
      <c r="EB32" s="681"/>
      <c r="EC32" s="682"/>
    </row>
    <row r="33" spans="2:133" ht="11.25" customHeight="1" x14ac:dyDescent="0.15">
      <c r="B33" s="642" t="s">
        <v>316</v>
      </c>
      <c r="C33" s="643"/>
      <c r="D33" s="643"/>
      <c r="E33" s="643"/>
      <c r="F33" s="643"/>
      <c r="G33" s="643"/>
      <c r="H33" s="643"/>
      <c r="I33" s="643"/>
      <c r="J33" s="643"/>
      <c r="K33" s="643"/>
      <c r="L33" s="643"/>
      <c r="M33" s="643"/>
      <c r="N33" s="643"/>
      <c r="O33" s="643"/>
      <c r="P33" s="643"/>
      <c r="Q33" s="644"/>
      <c r="R33" s="645">
        <v>561296</v>
      </c>
      <c r="S33" s="646"/>
      <c r="T33" s="646"/>
      <c r="U33" s="646"/>
      <c r="V33" s="646"/>
      <c r="W33" s="646"/>
      <c r="X33" s="646"/>
      <c r="Y33" s="647"/>
      <c r="Z33" s="648">
        <v>15</v>
      </c>
      <c r="AA33" s="648"/>
      <c r="AB33" s="648"/>
      <c r="AC33" s="648"/>
      <c r="AD33" s="649" t="s">
        <v>237</v>
      </c>
      <c r="AE33" s="649"/>
      <c r="AF33" s="649"/>
      <c r="AG33" s="649"/>
      <c r="AH33" s="649"/>
      <c r="AI33" s="649"/>
      <c r="AJ33" s="649"/>
      <c r="AK33" s="649"/>
      <c r="AL33" s="650" t="s">
        <v>237</v>
      </c>
      <c r="AM33" s="651"/>
      <c r="AN33" s="651"/>
      <c r="AO33" s="652"/>
      <c r="AP33" s="706"/>
      <c r="AQ33" s="707"/>
      <c r="AR33" s="707"/>
      <c r="AS33" s="707"/>
      <c r="AT33" s="710"/>
      <c r="AU33" s="232"/>
      <c r="AV33" s="232"/>
      <c r="AW33" s="232"/>
      <c r="AX33" s="686" t="s">
        <v>317</v>
      </c>
      <c r="AY33" s="687"/>
      <c r="AZ33" s="687"/>
      <c r="BA33" s="687"/>
      <c r="BB33" s="687"/>
      <c r="BC33" s="687"/>
      <c r="BD33" s="687"/>
      <c r="BE33" s="687"/>
      <c r="BF33" s="688"/>
      <c r="BG33" s="715">
        <v>99.9</v>
      </c>
      <c r="BH33" s="716"/>
      <c r="BI33" s="716"/>
      <c r="BJ33" s="716"/>
      <c r="BK33" s="716"/>
      <c r="BL33" s="716"/>
      <c r="BM33" s="717">
        <v>98.5</v>
      </c>
      <c r="BN33" s="716"/>
      <c r="BO33" s="716"/>
      <c r="BP33" s="716"/>
      <c r="BQ33" s="718"/>
      <c r="BR33" s="715">
        <v>99.8</v>
      </c>
      <c r="BS33" s="716"/>
      <c r="BT33" s="716"/>
      <c r="BU33" s="716"/>
      <c r="BV33" s="716"/>
      <c r="BW33" s="716"/>
      <c r="BX33" s="717">
        <v>98.5</v>
      </c>
      <c r="BY33" s="716"/>
      <c r="BZ33" s="716"/>
      <c r="CA33" s="716"/>
      <c r="CB33" s="718"/>
      <c r="CD33" s="660" t="s">
        <v>318</v>
      </c>
      <c r="CE33" s="661"/>
      <c r="CF33" s="661"/>
      <c r="CG33" s="661"/>
      <c r="CH33" s="661"/>
      <c r="CI33" s="661"/>
      <c r="CJ33" s="661"/>
      <c r="CK33" s="661"/>
      <c r="CL33" s="661"/>
      <c r="CM33" s="661"/>
      <c r="CN33" s="661"/>
      <c r="CO33" s="661"/>
      <c r="CP33" s="661"/>
      <c r="CQ33" s="662"/>
      <c r="CR33" s="645">
        <v>1327800</v>
      </c>
      <c r="CS33" s="679"/>
      <c r="CT33" s="679"/>
      <c r="CU33" s="679"/>
      <c r="CV33" s="679"/>
      <c r="CW33" s="679"/>
      <c r="CX33" s="679"/>
      <c r="CY33" s="680"/>
      <c r="CZ33" s="650">
        <v>39.200000000000003</v>
      </c>
      <c r="DA33" s="681"/>
      <c r="DB33" s="681"/>
      <c r="DC33" s="684"/>
      <c r="DD33" s="654">
        <v>927584</v>
      </c>
      <c r="DE33" s="679"/>
      <c r="DF33" s="679"/>
      <c r="DG33" s="679"/>
      <c r="DH33" s="679"/>
      <c r="DI33" s="679"/>
      <c r="DJ33" s="679"/>
      <c r="DK33" s="680"/>
      <c r="DL33" s="654">
        <v>688149</v>
      </c>
      <c r="DM33" s="679"/>
      <c r="DN33" s="679"/>
      <c r="DO33" s="679"/>
      <c r="DP33" s="679"/>
      <c r="DQ33" s="679"/>
      <c r="DR33" s="679"/>
      <c r="DS33" s="679"/>
      <c r="DT33" s="679"/>
      <c r="DU33" s="679"/>
      <c r="DV33" s="680"/>
      <c r="DW33" s="650">
        <v>40</v>
      </c>
      <c r="DX33" s="681"/>
      <c r="DY33" s="681"/>
      <c r="DZ33" s="681"/>
      <c r="EA33" s="681"/>
      <c r="EB33" s="681"/>
      <c r="EC33" s="682"/>
    </row>
    <row r="34" spans="2:133" ht="11.25" customHeight="1" x14ac:dyDescent="0.15">
      <c r="B34" s="642" t="s">
        <v>319</v>
      </c>
      <c r="C34" s="643"/>
      <c r="D34" s="643"/>
      <c r="E34" s="643"/>
      <c r="F34" s="643"/>
      <c r="G34" s="643"/>
      <c r="H34" s="643"/>
      <c r="I34" s="643"/>
      <c r="J34" s="643"/>
      <c r="K34" s="643"/>
      <c r="L34" s="643"/>
      <c r="M34" s="643"/>
      <c r="N34" s="643"/>
      <c r="O34" s="643"/>
      <c r="P34" s="643"/>
      <c r="Q34" s="644"/>
      <c r="R34" s="645">
        <v>36174</v>
      </c>
      <c r="S34" s="646"/>
      <c r="T34" s="646"/>
      <c r="U34" s="646"/>
      <c r="V34" s="646"/>
      <c r="W34" s="646"/>
      <c r="X34" s="646"/>
      <c r="Y34" s="647"/>
      <c r="Z34" s="648">
        <v>1</v>
      </c>
      <c r="AA34" s="648"/>
      <c r="AB34" s="648"/>
      <c r="AC34" s="648"/>
      <c r="AD34" s="649">
        <v>2112</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320</v>
      </c>
      <c r="CE34" s="661"/>
      <c r="CF34" s="661"/>
      <c r="CG34" s="661"/>
      <c r="CH34" s="661"/>
      <c r="CI34" s="661"/>
      <c r="CJ34" s="661"/>
      <c r="CK34" s="661"/>
      <c r="CL34" s="661"/>
      <c r="CM34" s="661"/>
      <c r="CN34" s="661"/>
      <c r="CO34" s="661"/>
      <c r="CP34" s="661"/>
      <c r="CQ34" s="662"/>
      <c r="CR34" s="645">
        <v>543858</v>
      </c>
      <c r="CS34" s="646"/>
      <c r="CT34" s="646"/>
      <c r="CU34" s="646"/>
      <c r="CV34" s="646"/>
      <c r="CW34" s="646"/>
      <c r="CX34" s="646"/>
      <c r="CY34" s="647"/>
      <c r="CZ34" s="650">
        <v>16.100000000000001</v>
      </c>
      <c r="DA34" s="681"/>
      <c r="DB34" s="681"/>
      <c r="DC34" s="684"/>
      <c r="DD34" s="654">
        <v>412146</v>
      </c>
      <c r="DE34" s="646"/>
      <c r="DF34" s="646"/>
      <c r="DG34" s="646"/>
      <c r="DH34" s="646"/>
      <c r="DI34" s="646"/>
      <c r="DJ34" s="646"/>
      <c r="DK34" s="647"/>
      <c r="DL34" s="654">
        <v>256932</v>
      </c>
      <c r="DM34" s="646"/>
      <c r="DN34" s="646"/>
      <c r="DO34" s="646"/>
      <c r="DP34" s="646"/>
      <c r="DQ34" s="646"/>
      <c r="DR34" s="646"/>
      <c r="DS34" s="646"/>
      <c r="DT34" s="646"/>
      <c r="DU34" s="646"/>
      <c r="DV34" s="647"/>
      <c r="DW34" s="650">
        <v>14.9</v>
      </c>
      <c r="DX34" s="681"/>
      <c r="DY34" s="681"/>
      <c r="DZ34" s="681"/>
      <c r="EA34" s="681"/>
      <c r="EB34" s="681"/>
      <c r="EC34" s="682"/>
    </row>
    <row r="35" spans="2:133" ht="11.25" customHeight="1" x14ac:dyDescent="0.15">
      <c r="B35" s="642" t="s">
        <v>321</v>
      </c>
      <c r="C35" s="643"/>
      <c r="D35" s="643"/>
      <c r="E35" s="643"/>
      <c r="F35" s="643"/>
      <c r="G35" s="643"/>
      <c r="H35" s="643"/>
      <c r="I35" s="643"/>
      <c r="J35" s="643"/>
      <c r="K35" s="643"/>
      <c r="L35" s="643"/>
      <c r="M35" s="643"/>
      <c r="N35" s="643"/>
      <c r="O35" s="643"/>
      <c r="P35" s="643"/>
      <c r="Q35" s="644"/>
      <c r="R35" s="645">
        <v>29969</v>
      </c>
      <c r="S35" s="646"/>
      <c r="T35" s="646"/>
      <c r="U35" s="646"/>
      <c r="V35" s="646"/>
      <c r="W35" s="646"/>
      <c r="X35" s="646"/>
      <c r="Y35" s="647"/>
      <c r="Z35" s="648">
        <v>0.8</v>
      </c>
      <c r="AA35" s="648"/>
      <c r="AB35" s="648"/>
      <c r="AC35" s="648"/>
      <c r="AD35" s="649" t="s">
        <v>128</v>
      </c>
      <c r="AE35" s="649"/>
      <c r="AF35" s="649"/>
      <c r="AG35" s="649"/>
      <c r="AH35" s="649"/>
      <c r="AI35" s="649"/>
      <c r="AJ35" s="649"/>
      <c r="AK35" s="649"/>
      <c r="AL35" s="650" t="s">
        <v>237</v>
      </c>
      <c r="AM35" s="651"/>
      <c r="AN35" s="651"/>
      <c r="AO35" s="652"/>
      <c r="AP35" s="235"/>
      <c r="AQ35" s="624" t="s">
        <v>322</v>
      </c>
      <c r="AR35" s="625"/>
      <c r="AS35" s="625"/>
      <c r="AT35" s="625"/>
      <c r="AU35" s="625"/>
      <c r="AV35" s="625"/>
      <c r="AW35" s="625"/>
      <c r="AX35" s="625"/>
      <c r="AY35" s="625"/>
      <c r="AZ35" s="625"/>
      <c r="BA35" s="625"/>
      <c r="BB35" s="625"/>
      <c r="BC35" s="625"/>
      <c r="BD35" s="625"/>
      <c r="BE35" s="625"/>
      <c r="BF35" s="626"/>
      <c r="BG35" s="624" t="s">
        <v>323</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324</v>
      </c>
      <c r="CE35" s="661"/>
      <c r="CF35" s="661"/>
      <c r="CG35" s="661"/>
      <c r="CH35" s="661"/>
      <c r="CI35" s="661"/>
      <c r="CJ35" s="661"/>
      <c r="CK35" s="661"/>
      <c r="CL35" s="661"/>
      <c r="CM35" s="661"/>
      <c r="CN35" s="661"/>
      <c r="CO35" s="661"/>
      <c r="CP35" s="661"/>
      <c r="CQ35" s="662"/>
      <c r="CR35" s="645">
        <v>32548</v>
      </c>
      <c r="CS35" s="679"/>
      <c r="CT35" s="679"/>
      <c r="CU35" s="679"/>
      <c r="CV35" s="679"/>
      <c r="CW35" s="679"/>
      <c r="CX35" s="679"/>
      <c r="CY35" s="680"/>
      <c r="CZ35" s="650">
        <v>1</v>
      </c>
      <c r="DA35" s="681"/>
      <c r="DB35" s="681"/>
      <c r="DC35" s="684"/>
      <c r="DD35" s="654">
        <v>21734</v>
      </c>
      <c r="DE35" s="679"/>
      <c r="DF35" s="679"/>
      <c r="DG35" s="679"/>
      <c r="DH35" s="679"/>
      <c r="DI35" s="679"/>
      <c r="DJ35" s="679"/>
      <c r="DK35" s="680"/>
      <c r="DL35" s="654">
        <v>19826</v>
      </c>
      <c r="DM35" s="679"/>
      <c r="DN35" s="679"/>
      <c r="DO35" s="679"/>
      <c r="DP35" s="679"/>
      <c r="DQ35" s="679"/>
      <c r="DR35" s="679"/>
      <c r="DS35" s="679"/>
      <c r="DT35" s="679"/>
      <c r="DU35" s="679"/>
      <c r="DV35" s="680"/>
      <c r="DW35" s="650">
        <v>1.2</v>
      </c>
      <c r="DX35" s="681"/>
      <c r="DY35" s="681"/>
      <c r="DZ35" s="681"/>
      <c r="EA35" s="681"/>
      <c r="EB35" s="681"/>
      <c r="EC35" s="682"/>
    </row>
    <row r="36" spans="2:133" ht="11.25" customHeight="1" x14ac:dyDescent="0.15">
      <c r="B36" s="642" t="s">
        <v>325</v>
      </c>
      <c r="C36" s="643"/>
      <c r="D36" s="643"/>
      <c r="E36" s="643"/>
      <c r="F36" s="643"/>
      <c r="G36" s="643"/>
      <c r="H36" s="643"/>
      <c r="I36" s="643"/>
      <c r="J36" s="643"/>
      <c r="K36" s="643"/>
      <c r="L36" s="643"/>
      <c r="M36" s="643"/>
      <c r="N36" s="643"/>
      <c r="O36" s="643"/>
      <c r="P36" s="643"/>
      <c r="Q36" s="644"/>
      <c r="R36" s="645">
        <v>226138</v>
      </c>
      <c r="S36" s="646"/>
      <c r="T36" s="646"/>
      <c r="U36" s="646"/>
      <c r="V36" s="646"/>
      <c r="W36" s="646"/>
      <c r="X36" s="646"/>
      <c r="Y36" s="647"/>
      <c r="Z36" s="648">
        <v>6</v>
      </c>
      <c r="AA36" s="648"/>
      <c r="AB36" s="648"/>
      <c r="AC36" s="648"/>
      <c r="AD36" s="649" t="s">
        <v>128</v>
      </c>
      <c r="AE36" s="649"/>
      <c r="AF36" s="649"/>
      <c r="AG36" s="649"/>
      <c r="AH36" s="649"/>
      <c r="AI36" s="649"/>
      <c r="AJ36" s="649"/>
      <c r="AK36" s="649"/>
      <c r="AL36" s="650" t="s">
        <v>128</v>
      </c>
      <c r="AM36" s="651"/>
      <c r="AN36" s="651"/>
      <c r="AO36" s="652"/>
      <c r="AP36" s="235"/>
      <c r="AQ36" s="719" t="s">
        <v>326</v>
      </c>
      <c r="AR36" s="720"/>
      <c r="AS36" s="720"/>
      <c r="AT36" s="720"/>
      <c r="AU36" s="720"/>
      <c r="AV36" s="720"/>
      <c r="AW36" s="720"/>
      <c r="AX36" s="720"/>
      <c r="AY36" s="721"/>
      <c r="AZ36" s="634">
        <v>246011</v>
      </c>
      <c r="BA36" s="635"/>
      <c r="BB36" s="635"/>
      <c r="BC36" s="635"/>
      <c r="BD36" s="635"/>
      <c r="BE36" s="635"/>
      <c r="BF36" s="722"/>
      <c r="BG36" s="656" t="s">
        <v>327</v>
      </c>
      <c r="BH36" s="657"/>
      <c r="BI36" s="657"/>
      <c r="BJ36" s="657"/>
      <c r="BK36" s="657"/>
      <c r="BL36" s="657"/>
      <c r="BM36" s="657"/>
      <c r="BN36" s="657"/>
      <c r="BO36" s="657"/>
      <c r="BP36" s="657"/>
      <c r="BQ36" s="657"/>
      <c r="BR36" s="657"/>
      <c r="BS36" s="657"/>
      <c r="BT36" s="657"/>
      <c r="BU36" s="658"/>
      <c r="BV36" s="634">
        <v>48915</v>
      </c>
      <c r="BW36" s="635"/>
      <c r="BX36" s="635"/>
      <c r="BY36" s="635"/>
      <c r="BZ36" s="635"/>
      <c r="CA36" s="635"/>
      <c r="CB36" s="722"/>
      <c r="CD36" s="660" t="s">
        <v>328</v>
      </c>
      <c r="CE36" s="661"/>
      <c r="CF36" s="661"/>
      <c r="CG36" s="661"/>
      <c r="CH36" s="661"/>
      <c r="CI36" s="661"/>
      <c r="CJ36" s="661"/>
      <c r="CK36" s="661"/>
      <c r="CL36" s="661"/>
      <c r="CM36" s="661"/>
      <c r="CN36" s="661"/>
      <c r="CO36" s="661"/>
      <c r="CP36" s="661"/>
      <c r="CQ36" s="662"/>
      <c r="CR36" s="645">
        <v>396643</v>
      </c>
      <c r="CS36" s="646"/>
      <c r="CT36" s="646"/>
      <c r="CU36" s="646"/>
      <c r="CV36" s="646"/>
      <c r="CW36" s="646"/>
      <c r="CX36" s="646"/>
      <c r="CY36" s="647"/>
      <c r="CZ36" s="650">
        <v>11.7</v>
      </c>
      <c r="DA36" s="681"/>
      <c r="DB36" s="681"/>
      <c r="DC36" s="684"/>
      <c r="DD36" s="654">
        <v>233315</v>
      </c>
      <c r="DE36" s="646"/>
      <c r="DF36" s="646"/>
      <c r="DG36" s="646"/>
      <c r="DH36" s="646"/>
      <c r="DI36" s="646"/>
      <c r="DJ36" s="646"/>
      <c r="DK36" s="647"/>
      <c r="DL36" s="654">
        <v>194970</v>
      </c>
      <c r="DM36" s="646"/>
      <c r="DN36" s="646"/>
      <c r="DO36" s="646"/>
      <c r="DP36" s="646"/>
      <c r="DQ36" s="646"/>
      <c r="DR36" s="646"/>
      <c r="DS36" s="646"/>
      <c r="DT36" s="646"/>
      <c r="DU36" s="646"/>
      <c r="DV36" s="647"/>
      <c r="DW36" s="650">
        <v>11.3</v>
      </c>
      <c r="DX36" s="681"/>
      <c r="DY36" s="681"/>
      <c r="DZ36" s="681"/>
      <c r="EA36" s="681"/>
      <c r="EB36" s="681"/>
      <c r="EC36" s="682"/>
    </row>
    <row r="37" spans="2:133" ht="11.25" customHeight="1" x14ac:dyDescent="0.15">
      <c r="B37" s="642" t="s">
        <v>329</v>
      </c>
      <c r="C37" s="643"/>
      <c r="D37" s="643"/>
      <c r="E37" s="643"/>
      <c r="F37" s="643"/>
      <c r="G37" s="643"/>
      <c r="H37" s="643"/>
      <c r="I37" s="643"/>
      <c r="J37" s="643"/>
      <c r="K37" s="643"/>
      <c r="L37" s="643"/>
      <c r="M37" s="643"/>
      <c r="N37" s="643"/>
      <c r="O37" s="643"/>
      <c r="P37" s="643"/>
      <c r="Q37" s="644"/>
      <c r="R37" s="645">
        <v>316997</v>
      </c>
      <c r="S37" s="646"/>
      <c r="T37" s="646"/>
      <c r="U37" s="646"/>
      <c r="V37" s="646"/>
      <c r="W37" s="646"/>
      <c r="X37" s="646"/>
      <c r="Y37" s="647"/>
      <c r="Z37" s="648">
        <v>8.5</v>
      </c>
      <c r="AA37" s="648"/>
      <c r="AB37" s="648"/>
      <c r="AC37" s="648"/>
      <c r="AD37" s="649" t="s">
        <v>145</v>
      </c>
      <c r="AE37" s="649"/>
      <c r="AF37" s="649"/>
      <c r="AG37" s="649"/>
      <c r="AH37" s="649"/>
      <c r="AI37" s="649"/>
      <c r="AJ37" s="649"/>
      <c r="AK37" s="649"/>
      <c r="AL37" s="650" t="s">
        <v>145</v>
      </c>
      <c r="AM37" s="651"/>
      <c r="AN37" s="651"/>
      <c r="AO37" s="652"/>
      <c r="AQ37" s="723" t="s">
        <v>330</v>
      </c>
      <c r="AR37" s="724"/>
      <c r="AS37" s="724"/>
      <c r="AT37" s="724"/>
      <c r="AU37" s="724"/>
      <c r="AV37" s="724"/>
      <c r="AW37" s="724"/>
      <c r="AX37" s="724"/>
      <c r="AY37" s="725"/>
      <c r="AZ37" s="645">
        <v>76773</v>
      </c>
      <c r="BA37" s="646"/>
      <c r="BB37" s="646"/>
      <c r="BC37" s="646"/>
      <c r="BD37" s="679"/>
      <c r="BE37" s="679"/>
      <c r="BF37" s="700"/>
      <c r="BG37" s="660" t="s">
        <v>331</v>
      </c>
      <c r="BH37" s="661"/>
      <c r="BI37" s="661"/>
      <c r="BJ37" s="661"/>
      <c r="BK37" s="661"/>
      <c r="BL37" s="661"/>
      <c r="BM37" s="661"/>
      <c r="BN37" s="661"/>
      <c r="BO37" s="661"/>
      <c r="BP37" s="661"/>
      <c r="BQ37" s="661"/>
      <c r="BR37" s="661"/>
      <c r="BS37" s="661"/>
      <c r="BT37" s="661"/>
      <c r="BU37" s="662"/>
      <c r="BV37" s="645">
        <v>44840</v>
      </c>
      <c r="BW37" s="646"/>
      <c r="BX37" s="646"/>
      <c r="BY37" s="646"/>
      <c r="BZ37" s="646"/>
      <c r="CA37" s="646"/>
      <c r="CB37" s="655"/>
      <c r="CD37" s="660" t="s">
        <v>332</v>
      </c>
      <c r="CE37" s="661"/>
      <c r="CF37" s="661"/>
      <c r="CG37" s="661"/>
      <c r="CH37" s="661"/>
      <c r="CI37" s="661"/>
      <c r="CJ37" s="661"/>
      <c r="CK37" s="661"/>
      <c r="CL37" s="661"/>
      <c r="CM37" s="661"/>
      <c r="CN37" s="661"/>
      <c r="CO37" s="661"/>
      <c r="CP37" s="661"/>
      <c r="CQ37" s="662"/>
      <c r="CR37" s="645">
        <v>106443</v>
      </c>
      <c r="CS37" s="679"/>
      <c r="CT37" s="679"/>
      <c r="CU37" s="679"/>
      <c r="CV37" s="679"/>
      <c r="CW37" s="679"/>
      <c r="CX37" s="679"/>
      <c r="CY37" s="680"/>
      <c r="CZ37" s="650">
        <v>3.1</v>
      </c>
      <c r="DA37" s="681"/>
      <c r="DB37" s="681"/>
      <c r="DC37" s="684"/>
      <c r="DD37" s="654">
        <v>106443</v>
      </c>
      <c r="DE37" s="679"/>
      <c r="DF37" s="679"/>
      <c r="DG37" s="679"/>
      <c r="DH37" s="679"/>
      <c r="DI37" s="679"/>
      <c r="DJ37" s="679"/>
      <c r="DK37" s="680"/>
      <c r="DL37" s="654">
        <v>99709</v>
      </c>
      <c r="DM37" s="679"/>
      <c r="DN37" s="679"/>
      <c r="DO37" s="679"/>
      <c r="DP37" s="679"/>
      <c r="DQ37" s="679"/>
      <c r="DR37" s="679"/>
      <c r="DS37" s="679"/>
      <c r="DT37" s="679"/>
      <c r="DU37" s="679"/>
      <c r="DV37" s="680"/>
      <c r="DW37" s="650">
        <v>5.8</v>
      </c>
      <c r="DX37" s="681"/>
      <c r="DY37" s="681"/>
      <c r="DZ37" s="681"/>
      <c r="EA37" s="681"/>
      <c r="EB37" s="681"/>
      <c r="EC37" s="682"/>
    </row>
    <row r="38" spans="2:133" ht="11.25" customHeight="1" x14ac:dyDescent="0.15">
      <c r="B38" s="642" t="s">
        <v>333</v>
      </c>
      <c r="C38" s="643"/>
      <c r="D38" s="643"/>
      <c r="E38" s="643"/>
      <c r="F38" s="643"/>
      <c r="G38" s="643"/>
      <c r="H38" s="643"/>
      <c r="I38" s="643"/>
      <c r="J38" s="643"/>
      <c r="K38" s="643"/>
      <c r="L38" s="643"/>
      <c r="M38" s="643"/>
      <c r="N38" s="643"/>
      <c r="O38" s="643"/>
      <c r="P38" s="643"/>
      <c r="Q38" s="644"/>
      <c r="R38" s="645">
        <v>43598</v>
      </c>
      <c r="S38" s="646"/>
      <c r="T38" s="646"/>
      <c r="U38" s="646"/>
      <c r="V38" s="646"/>
      <c r="W38" s="646"/>
      <c r="X38" s="646"/>
      <c r="Y38" s="647"/>
      <c r="Z38" s="648">
        <v>1.2</v>
      </c>
      <c r="AA38" s="648"/>
      <c r="AB38" s="648"/>
      <c r="AC38" s="648"/>
      <c r="AD38" s="649">
        <v>6255</v>
      </c>
      <c r="AE38" s="649"/>
      <c r="AF38" s="649"/>
      <c r="AG38" s="649"/>
      <c r="AH38" s="649"/>
      <c r="AI38" s="649"/>
      <c r="AJ38" s="649"/>
      <c r="AK38" s="649"/>
      <c r="AL38" s="650">
        <v>0.4</v>
      </c>
      <c r="AM38" s="651"/>
      <c r="AN38" s="651"/>
      <c r="AO38" s="652"/>
      <c r="AQ38" s="723" t="s">
        <v>334</v>
      </c>
      <c r="AR38" s="724"/>
      <c r="AS38" s="724"/>
      <c r="AT38" s="724"/>
      <c r="AU38" s="724"/>
      <c r="AV38" s="724"/>
      <c r="AW38" s="724"/>
      <c r="AX38" s="724"/>
      <c r="AY38" s="725"/>
      <c r="AZ38" s="645">
        <v>6061</v>
      </c>
      <c r="BA38" s="646"/>
      <c r="BB38" s="646"/>
      <c r="BC38" s="646"/>
      <c r="BD38" s="679"/>
      <c r="BE38" s="679"/>
      <c r="BF38" s="700"/>
      <c r="BG38" s="660" t="s">
        <v>335</v>
      </c>
      <c r="BH38" s="661"/>
      <c r="BI38" s="661"/>
      <c r="BJ38" s="661"/>
      <c r="BK38" s="661"/>
      <c r="BL38" s="661"/>
      <c r="BM38" s="661"/>
      <c r="BN38" s="661"/>
      <c r="BO38" s="661"/>
      <c r="BP38" s="661"/>
      <c r="BQ38" s="661"/>
      <c r="BR38" s="661"/>
      <c r="BS38" s="661"/>
      <c r="BT38" s="661"/>
      <c r="BU38" s="662"/>
      <c r="BV38" s="645">
        <v>361</v>
      </c>
      <c r="BW38" s="646"/>
      <c r="BX38" s="646"/>
      <c r="BY38" s="646"/>
      <c r="BZ38" s="646"/>
      <c r="CA38" s="646"/>
      <c r="CB38" s="655"/>
      <c r="CD38" s="660" t="s">
        <v>336</v>
      </c>
      <c r="CE38" s="661"/>
      <c r="CF38" s="661"/>
      <c r="CG38" s="661"/>
      <c r="CH38" s="661"/>
      <c r="CI38" s="661"/>
      <c r="CJ38" s="661"/>
      <c r="CK38" s="661"/>
      <c r="CL38" s="661"/>
      <c r="CM38" s="661"/>
      <c r="CN38" s="661"/>
      <c r="CO38" s="661"/>
      <c r="CP38" s="661"/>
      <c r="CQ38" s="662"/>
      <c r="CR38" s="645">
        <v>239950</v>
      </c>
      <c r="CS38" s="646"/>
      <c r="CT38" s="646"/>
      <c r="CU38" s="646"/>
      <c r="CV38" s="646"/>
      <c r="CW38" s="646"/>
      <c r="CX38" s="646"/>
      <c r="CY38" s="647"/>
      <c r="CZ38" s="650">
        <v>7.1</v>
      </c>
      <c r="DA38" s="681"/>
      <c r="DB38" s="681"/>
      <c r="DC38" s="684"/>
      <c r="DD38" s="654">
        <v>216421</v>
      </c>
      <c r="DE38" s="646"/>
      <c r="DF38" s="646"/>
      <c r="DG38" s="646"/>
      <c r="DH38" s="646"/>
      <c r="DI38" s="646"/>
      <c r="DJ38" s="646"/>
      <c r="DK38" s="647"/>
      <c r="DL38" s="654">
        <v>216421</v>
      </c>
      <c r="DM38" s="646"/>
      <c r="DN38" s="646"/>
      <c r="DO38" s="646"/>
      <c r="DP38" s="646"/>
      <c r="DQ38" s="646"/>
      <c r="DR38" s="646"/>
      <c r="DS38" s="646"/>
      <c r="DT38" s="646"/>
      <c r="DU38" s="646"/>
      <c r="DV38" s="647"/>
      <c r="DW38" s="650">
        <v>12.6</v>
      </c>
      <c r="DX38" s="681"/>
      <c r="DY38" s="681"/>
      <c r="DZ38" s="681"/>
      <c r="EA38" s="681"/>
      <c r="EB38" s="681"/>
      <c r="EC38" s="682"/>
    </row>
    <row r="39" spans="2:133" ht="11.25" customHeight="1" x14ac:dyDescent="0.15">
      <c r="B39" s="642" t="s">
        <v>337</v>
      </c>
      <c r="C39" s="643"/>
      <c r="D39" s="643"/>
      <c r="E39" s="643"/>
      <c r="F39" s="643"/>
      <c r="G39" s="643"/>
      <c r="H39" s="643"/>
      <c r="I39" s="643"/>
      <c r="J39" s="643"/>
      <c r="K39" s="643"/>
      <c r="L39" s="643"/>
      <c r="M39" s="643"/>
      <c r="N39" s="643"/>
      <c r="O39" s="643"/>
      <c r="P39" s="643"/>
      <c r="Q39" s="644"/>
      <c r="R39" s="645">
        <v>418878</v>
      </c>
      <c r="S39" s="646"/>
      <c r="T39" s="646"/>
      <c r="U39" s="646"/>
      <c r="V39" s="646"/>
      <c r="W39" s="646"/>
      <c r="X39" s="646"/>
      <c r="Y39" s="647"/>
      <c r="Z39" s="648">
        <v>11.2</v>
      </c>
      <c r="AA39" s="648"/>
      <c r="AB39" s="648"/>
      <c r="AC39" s="648"/>
      <c r="AD39" s="649" t="s">
        <v>237</v>
      </c>
      <c r="AE39" s="649"/>
      <c r="AF39" s="649"/>
      <c r="AG39" s="649"/>
      <c r="AH39" s="649"/>
      <c r="AI39" s="649"/>
      <c r="AJ39" s="649"/>
      <c r="AK39" s="649"/>
      <c r="AL39" s="650" t="s">
        <v>237</v>
      </c>
      <c r="AM39" s="651"/>
      <c r="AN39" s="651"/>
      <c r="AO39" s="652"/>
      <c r="AQ39" s="723" t="s">
        <v>338</v>
      </c>
      <c r="AR39" s="724"/>
      <c r="AS39" s="724"/>
      <c r="AT39" s="724"/>
      <c r="AU39" s="724"/>
      <c r="AV39" s="724"/>
      <c r="AW39" s="724"/>
      <c r="AX39" s="724"/>
      <c r="AY39" s="725"/>
      <c r="AZ39" s="645">
        <v>2372</v>
      </c>
      <c r="BA39" s="646"/>
      <c r="BB39" s="646"/>
      <c r="BC39" s="646"/>
      <c r="BD39" s="679"/>
      <c r="BE39" s="679"/>
      <c r="BF39" s="700"/>
      <c r="BG39" s="660" t="s">
        <v>339</v>
      </c>
      <c r="BH39" s="661"/>
      <c r="BI39" s="661"/>
      <c r="BJ39" s="661"/>
      <c r="BK39" s="661"/>
      <c r="BL39" s="661"/>
      <c r="BM39" s="661"/>
      <c r="BN39" s="661"/>
      <c r="BO39" s="661"/>
      <c r="BP39" s="661"/>
      <c r="BQ39" s="661"/>
      <c r="BR39" s="661"/>
      <c r="BS39" s="661"/>
      <c r="BT39" s="661"/>
      <c r="BU39" s="662"/>
      <c r="BV39" s="645">
        <v>637</v>
      </c>
      <c r="BW39" s="646"/>
      <c r="BX39" s="646"/>
      <c r="BY39" s="646"/>
      <c r="BZ39" s="646"/>
      <c r="CA39" s="646"/>
      <c r="CB39" s="655"/>
      <c r="CD39" s="660" t="s">
        <v>340</v>
      </c>
      <c r="CE39" s="661"/>
      <c r="CF39" s="661"/>
      <c r="CG39" s="661"/>
      <c r="CH39" s="661"/>
      <c r="CI39" s="661"/>
      <c r="CJ39" s="661"/>
      <c r="CK39" s="661"/>
      <c r="CL39" s="661"/>
      <c r="CM39" s="661"/>
      <c r="CN39" s="661"/>
      <c r="CO39" s="661"/>
      <c r="CP39" s="661"/>
      <c r="CQ39" s="662"/>
      <c r="CR39" s="645">
        <v>88174</v>
      </c>
      <c r="CS39" s="679"/>
      <c r="CT39" s="679"/>
      <c r="CU39" s="679"/>
      <c r="CV39" s="679"/>
      <c r="CW39" s="679"/>
      <c r="CX39" s="679"/>
      <c r="CY39" s="680"/>
      <c r="CZ39" s="650">
        <v>2.6</v>
      </c>
      <c r="DA39" s="681"/>
      <c r="DB39" s="681"/>
      <c r="DC39" s="684"/>
      <c r="DD39" s="654">
        <v>39891</v>
      </c>
      <c r="DE39" s="679"/>
      <c r="DF39" s="679"/>
      <c r="DG39" s="679"/>
      <c r="DH39" s="679"/>
      <c r="DI39" s="679"/>
      <c r="DJ39" s="679"/>
      <c r="DK39" s="680"/>
      <c r="DL39" s="654" t="s">
        <v>237</v>
      </c>
      <c r="DM39" s="679"/>
      <c r="DN39" s="679"/>
      <c r="DO39" s="679"/>
      <c r="DP39" s="679"/>
      <c r="DQ39" s="679"/>
      <c r="DR39" s="679"/>
      <c r="DS39" s="679"/>
      <c r="DT39" s="679"/>
      <c r="DU39" s="679"/>
      <c r="DV39" s="680"/>
      <c r="DW39" s="650" t="s">
        <v>145</v>
      </c>
      <c r="DX39" s="681"/>
      <c r="DY39" s="681"/>
      <c r="DZ39" s="681"/>
      <c r="EA39" s="681"/>
      <c r="EB39" s="681"/>
      <c r="EC39" s="682"/>
    </row>
    <row r="40" spans="2:133" ht="11.25" customHeight="1" x14ac:dyDescent="0.15">
      <c r="B40" s="642" t="s">
        <v>341</v>
      </c>
      <c r="C40" s="643"/>
      <c r="D40" s="643"/>
      <c r="E40" s="643"/>
      <c r="F40" s="643"/>
      <c r="G40" s="643"/>
      <c r="H40" s="643"/>
      <c r="I40" s="643"/>
      <c r="J40" s="643"/>
      <c r="K40" s="643"/>
      <c r="L40" s="643"/>
      <c r="M40" s="643"/>
      <c r="N40" s="643"/>
      <c r="O40" s="643"/>
      <c r="P40" s="643"/>
      <c r="Q40" s="644"/>
      <c r="R40" s="645" t="s">
        <v>145</v>
      </c>
      <c r="S40" s="646"/>
      <c r="T40" s="646"/>
      <c r="U40" s="646"/>
      <c r="V40" s="646"/>
      <c r="W40" s="646"/>
      <c r="X40" s="646"/>
      <c r="Y40" s="647"/>
      <c r="Z40" s="648" t="s">
        <v>237</v>
      </c>
      <c r="AA40" s="648"/>
      <c r="AB40" s="648"/>
      <c r="AC40" s="648"/>
      <c r="AD40" s="649" t="s">
        <v>128</v>
      </c>
      <c r="AE40" s="649"/>
      <c r="AF40" s="649"/>
      <c r="AG40" s="649"/>
      <c r="AH40" s="649"/>
      <c r="AI40" s="649"/>
      <c r="AJ40" s="649"/>
      <c r="AK40" s="649"/>
      <c r="AL40" s="650" t="s">
        <v>145</v>
      </c>
      <c r="AM40" s="651"/>
      <c r="AN40" s="651"/>
      <c r="AO40" s="652"/>
      <c r="AQ40" s="723" t="s">
        <v>342</v>
      </c>
      <c r="AR40" s="724"/>
      <c r="AS40" s="724"/>
      <c r="AT40" s="724"/>
      <c r="AU40" s="724"/>
      <c r="AV40" s="724"/>
      <c r="AW40" s="724"/>
      <c r="AX40" s="724"/>
      <c r="AY40" s="725"/>
      <c r="AZ40" s="645" t="s">
        <v>128</v>
      </c>
      <c r="BA40" s="646"/>
      <c r="BB40" s="646"/>
      <c r="BC40" s="646"/>
      <c r="BD40" s="679"/>
      <c r="BE40" s="679"/>
      <c r="BF40" s="700"/>
      <c r="BG40" s="726" t="s">
        <v>343</v>
      </c>
      <c r="BH40" s="727"/>
      <c r="BI40" s="727"/>
      <c r="BJ40" s="727"/>
      <c r="BK40" s="727"/>
      <c r="BL40" s="236"/>
      <c r="BM40" s="661" t="s">
        <v>344</v>
      </c>
      <c r="BN40" s="661"/>
      <c r="BO40" s="661"/>
      <c r="BP40" s="661"/>
      <c r="BQ40" s="661"/>
      <c r="BR40" s="661"/>
      <c r="BS40" s="661"/>
      <c r="BT40" s="661"/>
      <c r="BU40" s="662"/>
      <c r="BV40" s="645">
        <v>76</v>
      </c>
      <c r="BW40" s="646"/>
      <c r="BX40" s="646"/>
      <c r="BY40" s="646"/>
      <c r="BZ40" s="646"/>
      <c r="CA40" s="646"/>
      <c r="CB40" s="655"/>
      <c r="CD40" s="660" t="s">
        <v>345</v>
      </c>
      <c r="CE40" s="661"/>
      <c r="CF40" s="661"/>
      <c r="CG40" s="661"/>
      <c r="CH40" s="661"/>
      <c r="CI40" s="661"/>
      <c r="CJ40" s="661"/>
      <c r="CK40" s="661"/>
      <c r="CL40" s="661"/>
      <c r="CM40" s="661"/>
      <c r="CN40" s="661"/>
      <c r="CO40" s="661"/>
      <c r="CP40" s="661"/>
      <c r="CQ40" s="662"/>
      <c r="CR40" s="645">
        <v>26627</v>
      </c>
      <c r="CS40" s="646"/>
      <c r="CT40" s="646"/>
      <c r="CU40" s="646"/>
      <c r="CV40" s="646"/>
      <c r="CW40" s="646"/>
      <c r="CX40" s="646"/>
      <c r="CY40" s="647"/>
      <c r="CZ40" s="650">
        <v>0.8</v>
      </c>
      <c r="DA40" s="681"/>
      <c r="DB40" s="681"/>
      <c r="DC40" s="684"/>
      <c r="DD40" s="654">
        <v>4077</v>
      </c>
      <c r="DE40" s="646"/>
      <c r="DF40" s="646"/>
      <c r="DG40" s="646"/>
      <c r="DH40" s="646"/>
      <c r="DI40" s="646"/>
      <c r="DJ40" s="646"/>
      <c r="DK40" s="647"/>
      <c r="DL40" s="654" t="s">
        <v>128</v>
      </c>
      <c r="DM40" s="646"/>
      <c r="DN40" s="646"/>
      <c r="DO40" s="646"/>
      <c r="DP40" s="646"/>
      <c r="DQ40" s="646"/>
      <c r="DR40" s="646"/>
      <c r="DS40" s="646"/>
      <c r="DT40" s="646"/>
      <c r="DU40" s="646"/>
      <c r="DV40" s="647"/>
      <c r="DW40" s="650" t="s">
        <v>145</v>
      </c>
      <c r="DX40" s="681"/>
      <c r="DY40" s="681"/>
      <c r="DZ40" s="681"/>
      <c r="EA40" s="681"/>
      <c r="EB40" s="681"/>
      <c r="EC40" s="682"/>
    </row>
    <row r="41" spans="2:133" ht="11.25" customHeight="1" x14ac:dyDescent="0.15">
      <c r="B41" s="642" t="s">
        <v>346</v>
      </c>
      <c r="C41" s="643"/>
      <c r="D41" s="643"/>
      <c r="E41" s="643"/>
      <c r="F41" s="643"/>
      <c r="G41" s="643"/>
      <c r="H41" s="643"/>
      <c r="I41" s="643"/>
      <c r="J41" s="643"/>
      <c r="K41" s="643"/>
      <c r="L41" s="643"/>
      <c r="M41" s="643"/>
      <c r="N41" s="643"/>
      <c r="O41" s="643"/>
      <c r="P41" s="643"/>
      <c r="Q41" s="644"/>
      <c r="R41" s="645">
        <v>44978</v>
      </c>
      <c r="S41" s="646"/>
      <c r="T41" s="646"/>
      <c r="U41" s="646"/>
      <c r="V41" s="646"/>
      <c r="W41" s="646"/>
      <c r="X41" s="646"/>
      <c r="Y41" s="647"/>
      <c r="Z41" s="648">
        <v>1.2</v>
      </c>
      <c r="AA41" s="648"/>
      <c r="AB41" s="648"/>
      <c r="AC41" s="648"/>
      <c r="AD41" s="649" t="s">
        <v>237</v>
      </c>
      <c r="AE41" s="649"/>
      <c r="AF41" s="649"/>
      <c r="AG41" s="649"/>
      <c r="AH41" s="649"/>
      <c r="AI41" s="649"/>
      <c r="AJ41" s="649"/>
      <c r="AK41" s="649"/>
      <c r="AL41" s="650" t="s">
        <v>145</v>
      </c>
      <c r="AM41" s="651"/>
      <c r="AN41" s="651"/>
      <c r="AO41" s="652"/>
      <c r="AQ41" s="723" t="s">
        <v>347</v>
      </c>
      <c r="AR41" s="724"/>
      <c r="AS41" s="724"/>
      <c r="AT41" s="724"/>
      <c r="AU41" s="724"/>
      <c r="AV41" s="724"/>
      <c r="AW41" s="724"/>
      <c r="AX41" s="724"/>
      <c r="AY41" s="725"/>
      <c r="AZ41" s="645">
        <v>38752</v>
      </c>
      <c r="BA41" s="646"/>
      <c r="BB41" s="646"/>
      <c r="BC41" s="646"/>
      <c r="BD41" s="679"/>
      <c r="BE41" s="679"/>
      <c r="BF41" s="700"/>
      <c r="BG41" s="726"/>
      <c r="BH41" s="727"/>
      <c r="BI41" s="727"/>
      <c r="BJ41" s="727"/>
      <c r="BK41" s="727"/>
      <c r="BL41" s="236"/>
      <c r="BM41" s="661" t="s">
        <v>348</v>
      </c>
      <c r="BN41" s="661"/>
      <c r="BO41" s="661"/>
      <c r="BP41" s="661"/>
      <c r="BQ41" s="661"/>
      <c r="BR41" s="661"/>
      <c r="BS41" s="661"/>
      <c r="BT41" s="661"/>
      <c r="BU41" s="662"/>
      <c r="BV41" s="645">
        <v>2</v>
      </c>
      <c r="BW41" s="646"/>
      <c r="BX41" s="646"/>
      <c r="BY41" s="646"/>
      <c r="BZ41" s="646"/>
      <c r="CA41" s="646"/>
      <c r="CB41" s="655"/>
      <c r="CD41" s="660" t="s">
        <v>349</v>
      </c>
      <c r="CE41" s="661"/>
      <c r="CF41" s="661"/>
      <c r="CG41" s="661"/>
      <c r="CH41" s="661"/>
      <c r="CI41" s="661"/>
      <c r="CJ41" s="661"/>
      <c r="CK41" s="661"/>
      <c r="CL41" s="661"/>
      <c r="CM41" s="661"/>
      <c r="CN41" s="661"/>
      <c r="CO41" s="661"/>
      <c r="CP41" s="661"/>
      <c r="CQ41" s="662"/>
      <c r="CR41" s="645" t="s">
        <v>128</v>
      </c>
      <c r="CS41" s="679"/>
      <c r="CT41" s="679"/>
      <c r="CU41" s="679"/>
      <c r="CV41" s="679"/>
      <c r="CW41" s="679"/>
      <c r="CX41" s="679"/>
      <c r="CY41" s="680"/>
      <c r="CZ41" s="650" t="s">
        <v>128</v>
      </c>
      <c r="DA41" s="681"/>
      <c r="DB41" s="681"/>
      <c r="DC41" s="684"/>
      <c r="DD41" s="654" t="s">
        <v>237</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350</v>
      </c>
      <c r="C42" s="687"/>
      <c r="D42" s="687"/>
      <c r="E42" s="687"/>
      <c r="F42" s="687"/>
      <c r="G42" s="687"/>
      <c r="H42" s="687"/>
      <c r="I42" s="687"/>
      <c r="J42" s="687"/>
      <c r="K42" s="687"/>
      <c r="L42" s="687"/>
      <c r="M42" s="687"/>
      <c r="N42" s="687"/>
      <c r="O42" s="687"/>
      <c r="P42" s="687"/>
      <c r="Q42" s="688"/>
      <c r="R42" s="736">
        <v>3747192</v>
      </c>
      <c r="S42" s="737"/>
      <c r="T42" s="737"/>
      <c r="U42" s="737"/>
      <c r="V42" s="737"/>
      <c r="W42" s="737"/>
      <c r="X42" s="737"/>
      <c r="Y42" s="739"/>
      <c r="Z42" s="740">
        <v>100</v>
      </c>
      <c r="AA42" s="740"/>
      <c r="AB42" s="740"/>
      <c r="AC42" s="740"/>
      <c r="AD42" s="741">
        <v>1677481</v>
      </c>
      <c r="AE42" s="741"/>
      <c r="AF42" s="741"/>
      <c r="AG42" s="741"/>
      <c r="AH42" s="741"/>
      <c r="AI42" s="741"/>
      <c r="AJ42" s="741"/>
      <c r="AK42" s="741"/>
      <c r="AL42" s="742">
        <v>100</v>
      </c>
      <c r="AM42" s="717"/>
      <c r="AN42" s="717"/>
      <c r="AO42" s="743"/>
      <c r="AQ42" s="744" t="s">
        <v>351</v>
      </c>
      <c r="AR42" s="745"/>
      <c r="AS42" s="745"/>
      <c r="AT42" s="745"/>
      <c r="AU42" s="745"/>
      <c r="AV42" s="745"/>
      <c r="AW42" s="745"/>
      <c r="AX42" s="745"/>
      <c r="AY42" s="746"/>
      <c r="AZ42" s="736">
        <v>122053</v>
      </c>
      <c r="BA42" s="737"/>
      <c r="BB42" s="737"/>
      <c r="BC42" s="737"/>
      <c r="BD42" s="716"/>
      <c r="BE42" s="716"/>
      <c r="BF42" s="718"/>
      <c r="BG42" s="728"/>
      <c r="BH42" s="729"/>
      <c r="BI42" s="729"/>
      <c r="BJ42" s="729"/>
      <c r="BK42" s="729"/>
      <c r="BL42" s="237"/>
      <c r="BM42" s="671" t="s">
        <v>352</v>
      </c>
      <c r="BN42" s="671"/>
      <c r="BO42" s="671"/>
      <c r="BP42" s="671"/>
      <c r="BQ42" s="671"/>
      <c r="BR42" s="671"/>
      <c r="BS42" s="671"/>
      <c r="BT42" s="671"/>
      <c r="BU42" s="672"/>
      <c r="BV42" s="736">
        <v>310</v>
      </c>
      <c r="BW42" s="737"/>
      <c r="BX42" s="737"/>
      <c r="BY42" s="737"/>
      <c r="BZ42" s="737"/>
      <c r="CA42" s="737"/>
      <c r="CB42" s="738"/>
      <c r="CD42" s="642" t="s">
        <v>353</v>
      </c>
      <c r="CE42" s="643"/>
      <c r="CF42" s="643"/>
      <c r="CG42" s="643"/>
      <c r="CH42" s="643"/>
      <c r="CI42" s="643"/>
      <c r="CJ42" s="643"/>
      <c r="CK42" s="643"/>
      <c r="CL42" s="643"/>
      <c r="CM42" s="643"/>
      <c r="CN42" s="643"/>
      <c r="CO42" s="643"/>
      <c r="CP42" s="643"/>
      <c r="CQ42" s="644"/>
      <c r="CR42" s="645">
        <v>1069411</v>
      </c>
      <c r="CS42" s="646"/>
      <c r="CT42" s="646"/>
      <c r="CU42" s="646"/>
      <c r="CV42" s="646"/>
      <c r="CW42" s="646"/>
      <c r="CX42" s="646"/>
      <c r="CY42" s="647"/>
      <c r="CZ42" s="650">
        <v>31.6</v>
      </c>
      <c r="DA42" s="651"/>
      <c r="DB42" s="651"/>
      <c r="DC42" s="663"/>
      <c r="DD42" s="654">
        <v>212350</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354</v>
      </c>
      <c r="CE43" s="643"/>
      <c r="CF43" s="643"/>
      <c r="CG43" s="643"/>
      <c r="CH43" s="643"/>
      <c r="CI43" s="643"/>
      <c r="CJ43" s="643"/>
      <c r="CK43" s="643"/>
      <c r="CL43" s="643"/>
      <c r="CM43" s="643"/>
      <c r="CN43" s="643"/>
      <c r="CO43" s="643"/>
      <c r="CP43" s="643"/>
      <c r="CQ43" s="644"/>
      <c r="CR43" s="645">
        <v>18126</v>
      </c>
      <c r="CS43" s="679"/>
      <c r="CT43" s="679"/>
      <c r="CU43" s="679"/>
      <c r="CV43" s="679"/>
      <c r="CW43" s="679"/>
      <c r="CX43" s="679"/>
      <c r="CY43" s="680"/>
      <c r="CZ43" s="650">
        <v>0.5</v>
      </c>
      <c r="DA43" s="681"/>
      <c r="DB43" s="681"/>
      <c r="DC43" s="684"/>
      <c r="DD43" s="654">
        <v>18126</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302</v>
      </c>
      <c r="CE44" s="758"/>
      <c r="CF44" s="642" t="s">
        <v>355</v>
      </c>
      <c r="CG44" s="643"/>
      <c r="CH44" s="643"/>
      <c r="CI44" s="643"/>
      <c r="CJ44" s="643"/>
      <c r="CK44" s="643"/>
      <c r="CL44" s="643"/>
      <c r="CM44" s="643"/>
      <c r="CN44" s="643"/>
      <c r="CO44" s="643"/>
      <c r="CP44" s="643"/>
      <c r="CQ44" s="644"/>
      <c r="CR44" s="645">
        <v>953349</v>
      </c>
      <c r="CS44" s="646"/>
      <c r="CT44" s="646"/>
      <c r="CU44" s="646"/>
      <c r="CV44" s="646"/>
      <c r="CW44" s="646"/>
      <c r="CX44" s="646"/>
      <c r="CY44" s="647"/>
      <c r="CZ44" s="650">
        <v>28.2</v>
      </c>
      <c r="DA44" s="651"/>
      <c r="DB44" s="651"/>
      <c r="DC44" s="663"/>
      <c r="DD44" s="654">
        <v>190313</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356</v>
      </c>
      <c r="CG45" s="643"/>
      <c r="CH45" s="643"/>
      <c r="CI45" s="643"/>
      <c r="CJ45" s="643"/>
      <c r="CK45" s="643"/>
      <c r="CL45" s="643"/>
      <c r="CM45" s="643"/>
      <c r="CN45" s="643"/>
      <c r="CO45" s="643"/>
      <c r="CP45" s="643"/>
      <c r="CQ45" s="644"/>
      <c r="CR45" s="645">
        <v>632126</v>
      </c>
      <c r="CS45" s="679"/>
      <c r="CT45" s="679"/>
      <c r="CU45" s="679"/>
      <c r="CV45" s="679"/>
      <c r="CW45" s="679"/>
      <c r="CX45" s="679"/>
      <c r="CY45" s="680"/>
      <c r="CZ45" s="650">
        <v>18.7</v>
      </c>
      <c r="DA45" s="681"/>
      <c r="DB45" s="681"/>
      <c r="DC45" s="684"/>
      <c r="DD45" s="654">
        <v>52994</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358</v>
      </c>
      <c r="CG46" s="643"/>
      <c r="CH46" s="643"/>
      <c r="CI46" s="643"/>
      <c r="CJ46" s="643"/>
      <c r="CK46" s="643"/>
      <c r="CL46" s="643"/>
      <c r="CM46" s="643"/>
      <c r="CN46" s="643"/>
      <c r="CO46" s="643"/>
      <c r="CP46" s="643"/>
      <c r="CQ46" s="644"/>
      <c r="CR46" s="645">
        <v>315279</v>
      </c>
      <c r="CS46" s="646"/>
      <c r="CT46" s="646"/>
      <c r="CU46" s="646"/>
      <c r="CV46" s="646"/>
      <c r="CW46" s="646"/>
      <c r="CX46" s="646"/>
      <c r="CY46" s="647"/>
      <c r="CZ46" s="650">
        <v>9.3000000000000007</v>
      </c>
      <c r="DA46" s="651"/>
      <c r="DB46" s="651"/>
      <c r="DC46" s="663"/>
      <c r="DD46" s="654">
        <v>131375</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360</v>
      </c>
      <c r="CG47" s="643"/>
      <c r="CH47" s="643"/>
      <c r="CI47" s="643"/>
      <c r="CJ47" s="643"/>
      <c r="CK47" s="643"/>
      <c r="CL47" s="643"/>
      <c r="CM47" s="643"/>
      <c r="CN47" s="643"/>
      <c r="CO47" s="643"/>
      <c r="CP47" s="643"/>
      <c r="CQ47" s="644"/>
      <c r="CR47" s="645">
        <v>116062</v>
      </c>
      <c r="CS47" s="679"/>
      <c r="CT47" s="679"/>
      <c r="CU47" s="679"/>
      <c r="CV47" s="679"/>
      <c r="CW47" s="679"/>
      <c r="CX47" s="679"/>
      <c r="CY47" s="680"/>
      <c r="CZ47" s="650">
        <v>3.4</v>
      </c>
      <c r="DA47" s="681"/>
      <c r="DB47" s="681"/>
      <c r="DC47" s="684"/>
      <c r="DD47" s="654">
        <v>22037</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361</v>
      </c>
      <c r="CD48" s="761"/>
      <c r="CE48" s="762"/>
      <c r="CF48" s="642" t="s">
        <v>362</v>
      </c>
      <c r="CG48" s="643"/>
      <c r="CH48" s="643"/>
      <c r="CI48" s="643"/>
      <c r="CJ48" s="643"/>
      <c r="CK48" s="643"/>
      <c r="CL48" s="643"/>
      <c r="CM48" s="643"/>
      <c r="CN48" s="643"/>
      <c r="CO48" s="643"/>
      <c r="CP48" s="643"/>
      <c r="CQ48" s="644"/>
      <c r="CR48" s="645" t="s">
        <v>145</v>
      </c>
      <c r="CS48" s="646"/>
      <c r="CT48" s="646"/>
      <c r="CU48" s="646"/>
      <c r="CV48" s="646"/>
      <c r="CW48" s="646"/>
      <c r="CX48" s="646"/>
      <c r="CY48" s="647"/>
      <c r="CZ48" s="650" t="s">
        <v>145</v>
      </c>
      <c r="DA48" s="651"/>
      <c r="DB48" s="651"/>
      <c r="DC48" s="663"/>
      <c r="DD48" s="654" t="s">
        <v>237</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363</v>
      </c>
      <c r="CE49" s="687"/>
      <c r="CF49" s="687"/>
      <c r="CG49" s="687"/>
      <c r="CH49" s="687"/>
      <c r="CI49" s="687"/>
      <c r="CJ49" s="687"/>
      <c r="CK49" s="687"/>
      <c r="CL49" s="687"/>
      <c r="CM49" s="687"/>
      <c r="CN49" s="687"/>
      <c r="CO49" s="687"/>
      <c r="CP49" s="687"/>
      <c r="CQ49" s="688"/>
      <c r="CR49" s="736">
        <v>3384812</v>
      </c>
      <c r="CS49" s="716"/>
      <c r="CT49" s="716"/>
      <c r="CU49" s="716"/>
      <c r="CV49" s="716"/>
      <c r="CW49" s="716"/>
      <c r="CX49" s="716"/>
      <c r="CY49" s="747"/>
      <c r="CZ49" s="742">
        <v>100</v>
      </c>
      <c r="DA49" s="748"/>
      <c r="DB49" s="748"/>
      <c r="DC49" s="749"/>
      <c r="DD49" s="750">
        <v>1996921</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VY8nTSVTUfLQH0/yHxs7Yc5aY8MUXTOBm+EWc1BWyFl6Zmh8DXMmr+xQJVcdqauPHNIJPBa0AiZfsea8MJeR8Q==" saltValue="aouJA9IbASyNqzDHKjxFN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16" zoomScale="70" zoomScaleNormal="25" zoomScaleSheetLayoutView="70" workbookViewId="0">
      <selection activeCell="AU34" sqref="AU34:AY3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3747</v>
      </c>
      <c r="R7" s="781"/>
      <c r="S7" s="781"/>
      <c r="T7" s="781"/>
      <c r="U7" s="781"/>
      <c r="V7" s="781">
        <v>3385</v>
      </c>
      <c r="W7" s="781"/>
      <c r="X7" s="781"/>
      <c r="Y7" s="781"/>
      <c r="Z7" s="781"/>
      <c r="AA7" s="781">
        <v>362</v>
      </c>
      <c r="AB7" s="781"/>
      <c r="AC7" s="781"/>
      <c r="AD7" s="781"/>
      <c r="AE7" s="782"/>
      <c r="AF7" s="783">
        <v>324</v>
      </c>
      <c r="AG7" s="784"/>
      <c r="AH7" s="784"/>
      <c r="AI7" s="784"/>
      <c r="AJ7" s="785"/>
      <c r="AK7" s="820">
        <v>226</v>
      </c>
      <c r="AL7" s="821"/>
      <c r="AM7" s="821"/>
      <c r="AN7" s="821"/>
      <c r="AO7" s="821"/>
      <c r="AP7" s="821">
        <v>3831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589</v>
      </c>
      <c r="BT7" s="825"/>
      <c r="BU7" s="825"/>
      <c r="BV7" s="825"/>
      <c r="BW7" s="825"/>
      <c r="BX7" s="825"/>
      <c r="BY7" s="825"/>
      <c r="BZ7" s="825"/>
      <c r="CA7" s="825"/>
      <c r="CB7" s="825"/>
      <c r="CC7" s="825"/>
      <c r="CD7" s="825"/>
      <c r="CE7" s="825"/>
      <c r="CF7" s="825"/>
      <c r="CG7" s="826"/>
      <c r="CH7" s="817">
        <v>2</v>
      </c>
      <c r="CI7" s="818"/>
      <c r="CJ7" s="818"/>
      <c r="CK7" s="818"/>
      <c r="CL7" s="819"/>
      <c r="CM7" s="817">
        <v>23</v>
      </c>
      <c r="CN7" s="818"/>
      <c r="CO7" s="818"/>
      <c r="CP7" s="818"/>
      <c r="CQ7" s="819"/>
      <c r="CR7" s="817">
        <v>75</v>
      </c>
      <c r="CS7" s="818"/>
      <c r="CT7" s="818"/>
      <c r="CU7" s="818"/>
      <c r="CV7" s="819"/>
      <c r="CW7" s="817" t="s">
        <v>580</v>
      </c>
      <c r="CX7" s="818"/>
      <c r="CY7" s="818"/>
      <c r="CZ7" s="818"/>
      <c r="DA7" s="819"/>
      <c r="DB7" s="817" t="s">
        <v>580</v>
      </c>
      <c r="DC7" s="818"/>
      <c r="DD7" s="818"/>
      <c r="DE7" s="818"/>
      <c r="DF7" s="819"/>
      <c r="DG7" s="817" t="s">
        <v>580</v>
      </c>
      <c r="DH7" s="818"/>
      <c r="DI7" s="818"/>
      <c r="DJ7" s="818"/>
      <c r="DK7" s="819"/>
      <c r="DL7" s="817" t="s">
        <v>580</v>
      </c>
      <c r="DM7" s="818"/>
      <c r="DN7" s="818"/>
      <c r="DO7" s="818"/>
      <c r="DP7" s="819"/>
      <c r="DQ7" s="817" t="s">
        <v>580</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590</v>
      </c>
      <c r="BT8" s="815"/>
      <c r="BU8" s="815"/>
      <c r="BV8" s="815"/>
      <c r="BW8" s="815"/>
      <c r="BX8" s="815"/>
      <c r="BY8" s="815"/>
      <c r="BZ8" s="815"/>
      <c r="CA8" s="815"/>
      <c r="CB8" s="815"/>
      <c r="CC8" s="815"/>
      <c r="CD8" s="815"/>
      <c r="CE8" s="815"/>
      <c r="CF8" s="815"/>
      <c r="CG8" s="816"/>
      <c r="CH8" s="827">
        <v>19</v>
      </c>
      <c r="CI8" s="828"/>
      <c r="CJ8" s="828"/>
      <c r="CK8" s="828"/>
      <c r="CL8" s="829"/>
      <c r="CM8" s="827">
        <v>200</v>
      </c>
      <c r="CN8" s="828"/>
      <c r="CO8" s="828"/>
      <c r="CP8" s="828"/>
      <c r="CQ8" s="829"/>
      <c r="CR8" s="827">
        <v>1</v>
      </c>
      <c r="CS8" s="828"/>
      <c r="CT8" s="828"/>
      <c r="CU8" s="828"/>
      <c r="CV8" s="829"/>
      <c r="CW8" s="827">
        <v>1</v>
      </c>
      <c r="CX8" s="828"/>
      <c r="CY8" s="828"/>
      <c r="CZ8" s="828"/>
      <c r="DA8" s="829"/>
      <c r="DB8" s="827">
        <v>1</v>
      </c>
      <c r="DC8" s="828"/>
      <c r="DD8" s="828"/>
      <c r="DE8" s="828"/>
      <c r="DF8" s="829"/>
      <c r="DG8" s="827" t="s">
        <v>580</v>
      </c>
      <c r="DH8" s="828"/>
      <c r="DI8" s="828"/>
      <c r="DJ8" s="828"/>
      <c r="DK8" s="829"/>
      <c r="DL8" s="827" t="s">
        <v>580</v>
      </c>
      <c r="DM8" s="828"/>
      <c r="DN8" s="828"/>
      <c r="DO8" s="828"/>
      <c r="DP8" s="829"/>
      <c r="DQ8" s="827" t="s">
        <v>580</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3747</v>
      </c>
      <c r="R23" s="840"/>
      <c r="S23" s="840"/>
      <c r="T23" s="840"/>
      <c r="U23" s="840"/>
      <c r="V23" s="840">
        <v>3385</v>
      </c>
      <c r="W23" s="840"/>
      <c r="X23" s="840"/>
      <c r="Y23" s="840"/>
      <c r="Z23" s="840"/>
      <c r="AA23" s="840">
        <v>362</v>
      </c>
      <c r="AB23" s="840"/>
      <c r="AC23" s="840"/>
      <c r="AD23" s="840"/>
      <c r="AE23" s="841"/>
      <c r="AF23" s="842">
        <v>324</v>
      </c>
      <c r="AG23" s="840"/>
      <c r="AH23" s="840"/>
      <c r="AI23" s="840"/>
      <c r="AJ23" s="843"/>
      <c r="AK23" s="844"/>
      <c r="AL23" s="845"/>
      <c r="AM23" s="845"/>
      <c r="AN23" s="845"/>
      <c r="AO23" s="845"/>
      <c r="AP23" s="840">
        <v>3831</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335</v>
      </c>
      <c r="R28" s="869"/>
      <c r="S28" s="869"/>
      <c r="T28" s="869"/>
      <c r="U28" s="869"/>
      <c r="V28" s="869">
        <v>286</v>
      </c>
      <c r="W28" s="869"/>
      <c r="X28" s="869"/>
      <c r="Y28" s="869"/>
      <c r="Z28" s="869"/>
      <c r="AA28" s="869">
        <v>49</v>
      </c>
      <c r="AB28" s="869"/>
      <c r="AC28" s="869"/>
      <c r="AD28" s="869"/>
      <c r="AE28" s="870"/>
      <c r="AF28" s="871">
        <v>49</v>
      </c>
      <c r="AG28" s="869"/>
      <c r="AH28" s="869"/>
      <c r="AI28" s="869"/>
      <c r="AJ28" s="872"/>
      <c r="AK28" s="873">
        <v>32</v>
      </c>
      <c r="AL28" s="864"/>
      <c r="AM28" s="864"/>
      <c r="AN28" s="864"/>
      <c r="AO28" s="864"/>
      <c r="AP28" s="864" t="s">
        <v>579</v>
      </c>
      <c r="AQ28" s="864"/>
      <c r="AR28" s="864"/>
      <c r="AS28" s="864"/>
      <c r="AT28" s="864"/>
      <c r="AU28" s="864" t="s">
        <v>579</v>
      </c>
      <c r="AV28" s="864"/>
      <c r="AW28" s="864"/>
      <c r="AX28" s="864"/>
      <c r="AY28" s="864"/>
      <c r="AZ28" s="865" t="s">
        <v>579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11</v>
      </c>
      <c r="R29" s="805"/>
      <c r="S29" s="805"/>
      <c r="T29" s="805"/>
      <c r="U29" s="805"/>
      <c r="V29" s="805">
        <v>11</v>
      </c>
      <c r="W29" s="805"/>
      <c r="X29" s="805"/>
      <c r="Y29" s="805"/>
      <c r="Z29" s="805"/>
      <c r="AA29" s="805">
        <v>1</v>
      </c>
      <c r="AB29" s="805"/>
      <c r="AC29" s="805"/>
      <c r="AD29" s="805"/>
      <c r="AE29" s="806"/>
      <c r="AF29" s="807">
        <v>1</v>
      </c>
      <c r="AG29" s="808"/>
      <c r="AH29" s="808"/>
      <c r="AI29" s="808"/>
      <c r="AJ29" s="809"/>
      <c r="AK29" s="876">
        <v>7</v>
      </c>
      <c r="AL29" s="877"/>
      <c r="AM29" s="877"/>
      <c r="AN29" s="877"/>
      <c r="AO29" s="877"/>
      <c r="AP29" s="877" t="s">
        <v>579</v>
      </c>
      <c r="AQ29" s="877"/>
      <c r="AR29" s="877"/>
      <c r="AS29" s="877"/>
      <c r="AT29" s="877"/>
      <c r="AU29" s="877" t="s">
        <v>579</v>
      </c>
      <c r="AV29" s="877"/>
      <c r="AW29" s="877"/>
      <c r="AX29" s="877"/>
      <c r="AY29" s="877"/>
      <c r="AZ29" s="878" t="s">
        <v>579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385</v>
      </c>
      <c r="R30" s="805"/>
      <c r="S30" s="805"/>
      <c r="T30" s="805"/>
      <c r="U30" s="805"/>
      <c r="V30" s="805">
        <v>356</v>
      </c>
      <c r="W30" s="805"/>
      <c r="X30" s="805"/>
      <c r="Y30" s="805"/>
      <c r="Z30" s="805"/>
      <c r="AA30" s="805">
        <v>29</v>
      </c>
      <c r="AB30" s="805"/>
      <c r="AC30" s="805"/>
      <c r="AD30" s="805"/>
      <c r="AE30" s="806"/>
      <c r="AF30" s="807">
        <v>29</v>
      </c>
      <c r="AG30" s="808"/>
      <c r="AH30" s="808"/>
      <c r="AI30" s="808"/>
      <c r="AJ30" s="809"/>
      <c r="AK30" s="876">
        <v>64</v>
      </c>
      <c r="AL30" s="877"/>
      <c r="AM30" s="877"/>
      <c r="AN30" s="877"/>
      <c r="AO30" s="877"/>
      <c r="AP30" s="877" t="s">
        <v>580</v>
      </c>
      <c r="AQ30" s="877"/>
      <c r="AR30" s="877"/>
      <c r="AS30" s="877"/>
      <c r="AT30" s="877"/>
      <c r="AU30" s="877" t="s">
        <v>580</v>
      </c>
      <c r="AV30" s="877"/>
      <c r="AW30" s="877"/>
      <c r="AX30" s="877"/>
      <c r="AY30" s="877"/>
      <c r="AZ30" s="878" t="s">
        <v>580</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32</v>
      </c>
      <c r="R31" s="805"/>
      <c r="S31" s="805"/>
      <c r="T31" s="805"/>
      <c r="U31" s="805"/>
      <c r="V31" s="805">
        <v>31</v>
      </c>
      <c r="W31" s="805"/>
      <c r="X31" s="805"/>
      <c r="Y31" s="805"/>
      <c r="Z31" s="805"/>
      <c r="AA31" s="805">
        <v>1</v>
      </c>
      <c r="AB31" s="805"/>
      <c r="AC31" s="805"/>
      <c r="AD31" s="805"/>
      <c r="AE31" s="806"/>
      <c r="AF31" s="807">
        <v>1</v>
      </c>
      <c r="AG31" s="808"/>
      <c r="AH31" s="808"/>
      <c r="AI31" s="808"/>
      <c r="AJ31" s="809"/>
      <c r="AK31" s="876">
        <v>14</v>
      </c>
      <c r="AL31" s="877"/>
      <c r="AM31" s="877"/>
      <c r="AN31" s="877"/>
      <c r="AO31" s="877"/>
      <c r="AP31" s="877" t="s">
        <v>580</v>
      </c>
      <c r="AQ31" s="877"/>
      <c r="AR31" s="877"/>
      <c r="AS31" s="877"/>
      <c r="AT31" s="877"/>
      <c r="AU31" s="877" t="s">
        <v>580</v>
      </c>
      <c r="AV31" s="877"/>
      <c r="AW31" s="877"/>
      <c r="AX31" s="877"/>
      <c r="AY31" s="877"/>
      <c r="AZ31" s="878" t="s">
        <v>580</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42</v>
      </c>
      <c r="R32" s="805"/>
      <c r="S32" s="805"/>
      <c r="T32" s="805"/>
      <c r="U32" s="805"/>
      <c r="V32" s="805">
        <v>35</v>
      </c>
      <c r="W32" s="805"/>
      <c r="X32" s="805"/>
      <c r="Y32" s="805"/>
      <c r="Z32" s="805"/>
      <c r="AA32" s="805">
        <v>7</v>
      </c>
      <c r="AB32" s="805"/>
      <c r="AC32" s="805"/>
      <c r="AD32" s="805"/>
      <c r="AE32" s="806"/>
      <c r="AF32" s="807">
        <v>7</v>
      </c>
      <c r="AG32" s="808"/>
      <c r="AH32" s="808"/>
      <c r="AI32" s="808"/>
      <c r="AJ32" s="809"/>
      <c r="AK32" s="876">
        <v>2</v>
      </c>
      <c r="AL32" s="877"/>
      <c r="AM32" s="877"/>
      <c r="AN32" s="877"/>
      <c r="AO32" s="877"/>
      <c r="AP32" s="877">
        <v>114</v>
      </c>
      <c r="AQ32" s="877"/>
      <c r="AR32" s="877"/>
      <c r="AS32" s="877"/>
      <c r="AT32" s="877"/>
      <c r="AU32" s="877">
        <v>19</v>
      </c>
      <c r="AV32" s="877"/>
      <c r="AW32" s="877"/>
      <c r="AX32" s="877"/>
      <c r="AY32" s="877"/>
      <c r="AZ32" s="878" t="s">
        <v>580</v>
      </c>
      <c r="BA32" s="878"/>
      <c r="BB32" s="878"/>
      <c r="BC32" s="878"/>
      <c r="BD32" s="878"/>
      <c r="BE32" s="874" t="s">
        <v>406</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39</v>
      </c>
      <c r="R33" s="805"/>
      <c r="S33" s="805"/>
      <c r="T33" s="805"/>
      <c r="U33" s="805"/>
      <c r="V33" s="805">
        <v>37</v>
      </c>
      <c r="W33" s="805"/>
      <c r="X33" s="805"/>
      <c r="Y33" s="805"/>
      <c r="Z33" s="805"/>
      <c r="AA33" s="805">
        <v>2</v>
      </c>
      <c r="AB33" s="805"/>
      <c r="AC33" s="805"/>
      <c r="AD33" s="805"/>
      <c r="AE33" s="806"/>
      <c r="AF33" s="807">
        <v>2</v>
      </c>
      <c r="AG33" s="808"/>
      <c r="AH33" s="808"/>
      <c r="AI33" s="808"/>
      <c r="AJ33" s="809"/>
      <c r="AK33" s="876">
        <v>20</v>
      </c>
      <c r="AL33" s="877"/>
      <c r="AM33" s="877"/>
      <c r="AN33" s="877"/>
      <c r="AO33" s="877"/>
      <c r="AP33" s="877">
        <v>156</v>
      </c>
      <c r="AQ33" s="877"/>
      <c r="AR33" s="877"/>
      <c r="AS33" s="877"/>
      <c r="AT33" s="877"/>
      <c r="AU33" s="877">
        <v>155</v>
      </c>
      <c r="AV33" s="877"/>
      <c r="AW33" s="877"/>
      <c r="AX33" s="877"/>
      <c r="AY33" s="877"/>
      <c r="AZ33" s="878" t="s">
        <v>580</v>
      </c>
      <c r="BA33" s="878"/>
      <c r="BB33" s="878"/>
      <c r="BC33" s="878"/>
      <c r="BD33" s="878"/>
      <c r="BE33" s="874" t="s">
        <v>408</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409</v>
      </c>
      <c r="C34" s="802"/>
      <c r="D34" s="802"/>
      <c r="E34" s="802"/>
      <c r="F34" s="802"/>
      <c r="G34" s="802"/>
      <c r="H34" s="802"/>
      <c r="I34" s="802"/>
      <c r="J34" s="802"/>
      <c r="K34" s="802"/>
      <c r="L34" s="802"/>
      <c r="M34" s="802"/>
      <c r="N34" s="802"/>
      <c r="O34" s="802"/>
      <c r="P34" s="803"/>
      <c r="Q34" s="804">
        <v>65</v>
      </c>
      <c r="R34" s="805"/>
      <c r="S34" s="805"/>
      <c r="T34" s="805"/>
      <c r="U34" s="805"/>
      <c r="V34" s="805">
        <v>62</v>
      </c>
      <c r="W34" s="805"/>
      <c r="X34" s="805"/>
      <c r="Y34" s="805"/>
      <c r="Z34" s="805"/>
      <c r="AA34" s="805">
        <v>3</v>
      </c>
      <c r="AB34" s="805"/>
      <c r="AC34" s="805"/>
      <c r="AD34" s="805"/>
      <c r="AE34" s="806"/>
      <c r="AF34" s="807">
        <v>3</v>
      </c>
      <c r="AG34" s="808"/>
      <c r="AH34" s="808"/>
      <c r="AI34" s="808"/>
      <c r="AJ34" s="809"/>
      <c r="AK34" s="876">
        <v>51</v>
      </c>
      <c r="AL34" s="877"/>
      <c r="AM34" s="877"/>
      <c r="AN34" s="877"/>
      <c r="AO34" s="877"/>
      <c r="AP34" s="877">
        <v>237</v>
      </c>
      <c r="AQ34" s="877"/>
      <c r="AR34" s="877"/>
      <c r="AS34" s="877"/>
      <c r="AT34" s="877"/>
      <c r="AU34" s="877">
        <v>237</v>
      </c>
      <c r="AV34" s="877"/>
      <c r="AW34" s="877"/>
      <c r="AX34" s="877"/>
      <c r="AY34" s="877"/>
      <c r="AZ34" s="878" t="s">
        <v>580</v>
      </c>
      <c r="BA34" s="878"/>
      <c r="BB34" s="878"/>
      <c r="BC34" s="878"/>
      <c r="BD34" s="878"/>
      <c r="BE34" s="874" t="s">
        <v>406</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410</v>
      </c>
      <c r="C35" s="802"/>
      <c r="D35" s="802"/>
      <c r="E35" s="802"/>
      <c r="F35" s="802"/>
      <c r="G35" s="802"/>
      <c r="H35" s="802"/>
      <c r="I35" s="802"/>
      <c r="J35" s="802"/>
      <c r="K35" s="802"/>
      <c r="L35" s="802"/>
      <c r="M35" s="802"/>
      <c r="N35" s="802"/>
      <c r="O35" s="802"/>
      <c r="P35" s="803"/>
      <c r="Q35" s="804">
        <v>8</v>
      </c>
      <c r="R35" s="805"/>
      <c r="S35" s="805"/>
      <c r="T35" s="805"/>
      <c r="U35" s="805"/>
      <c r="V35" s="805">
        <v>6</v>
      </c>
      <c r="W35" s="805"/>
      <c r="X35" s="805"/>
      <c r="Y35" s="805"/>
      <c r="Z35" s="805"/>
      <c r="AA35" s="805">
        <v>2</v>
      </c>
      <c r="AB35" s="805"/>
      <c r="AC35" s="805"/>
      <c r="AD35" s="805"/>
      <c r="AE35" s="806"/>
      <c r="AF35" s="807">
        <v>2</v>
      </c>
      <c r="AG35" s="808"/>
      <c r="AH35" s="808"/>
      <c r="AI35" s="808"/>
      <c r="AJ35" s="809"/>
      <c r="AK35" s="876">
        <v>6</v>
      </c>
      <c r="AL35" s="877"/>
      <c r="AM35" s="877"/>
      <c r="AN35" s="877"/>
      <c r="AO35" s="877"/>
      <c r="AP35" s="877">
        <v>29</v>
      </c>
      <c r="AQ35" s="877"/>
      <c r="AR35" s="877"/>
      <c r="AS35" s="877"/>
      <c r="AT35" s="877"/>
      <c r="AU35" s="877">
        <v>29</v>
      </c>
      <c r="AV35" s="877"/>
      <c r="AW35" s="877"/>
      <c r="AX35" s="877"/>
      <c r="AY35" s="877"/>
      <c r="AZ35" s="878" t="s">
        <v>580</v>
      </c>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92</v>
      </c>
      <c r="AG63" s="888"/>
      <c r="AH63" s="888"/>
      <c r="AI63" s="888"/>
      <c r="AJ63" s="889"/>
      <c r="AK63" s="890"/>
      <c r="AL63" s="885"/>
      <c r="AM63" s="885"/>
      <c r="AN63" s="885"/>
      <c r="AO63" s="885"/>
      <c r="AP63" s="888">
        <v>536</v>
      </c>
      <c r="AQ63" s="888"/>
      <c r="AR63" s="888"/>
      <c r="AS63" s="888"/>
      <c r="AT63" s="888"/>
      <c r="AU63" s="888">
        <v>536</v>
      </c>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581</v>
      </c>
      <c r="C68" s="916"/>
      <c r="D68" s="916"/>
      <c r="E68" s="916"/>
      <c r="F68" s="916"/>
      <c r="G68" s="916"/>
      <c r="H68" s="916"/>
      <c r="I68" s="916"/>
      <c r="J68" s="916"/>
      <c r="K68" s="916"/>
      <c r="L68" s="916"/>
      <c r="M68" s="916"/>
      <c r="N68" s="916"/>
      <c r="O68" s="916"/>
      <c r="P68" s="917"/>
      <c r="Q68" s="918">
        <v>4168</v>
      </c>
      <c r="R68" s="912"/>
      <c r="S68" s="912"/>
      <c r="T68" s="912"/>
      <c r="U68" s="912"/>
      <c r="V68" s="912">
        <v>4338</v>
      </c>
      <c r="W68" s="912"/>
      <c r="X68" s="912"/>
      <c r="Y68" s="912"/>
      <c r="Z68" s="912"/>
      <c r="AA68" s="912">
        <v>-170</v>
      </c>
      <c r="AB68" s="912"/>
      <c r="AC68" s="912"/>
      <c r="AD68" s="912"/>
      <c r="AE68" s="912"/>
      <c r="AF68" s="912">
        <v>2169</v>
      </c>
      <c r="AG68" s="912"/>
      <c r="AH68" s="912"/>
      <c r="AI68" s="912"/>
      <c r="AJ68" s="912"/>
      <c r="AK68" s="912" t="s">
        <v>580</v>
      </c>
      <c r="AL68" s="912"/>
      <c r="AM68" s="912"/>
      <c r="AN68" s="912"/>
      <c r="AO68" s="912"/>
      <c r="AP68" s="912">
        <v>1535</v>
      </c>
      <c r="AQ68" s="912"/>
      <c r="AR68" s="912"/>
      <c r="AS68" s="912"/>
      <c r="AT68" s="912"/>
      <c r="AU68" s="912">
        <v>22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582</v>
      </c>
      <c r="C69" s="920"/>
      <c r="D69" s="920"/>
      <c r="E69" s="920"/>
      <c r="F69" s="920"/>
      <c r="G69" s="920"/>
      <c r="H69" s="920"/>
      <c r="I69" s="920"/>
      <c r="J69" s="920"/>
      <c r="K69" s="920"/>
      <c r="L69" s="920"/>
      <c r="M69" s="920"/>
      <c r="N69" s="920"/>
      <c r="O69" s="920"/>
      <c r="P69" s="921"/>
      <c r="Q69" s="922">
        <v>1355</v>
      </c>
      <c r="R69" s="877"/>
      <c r="S69" s="877"/>
      <c r="T69" s="877"/>
      <c r="U69" s="877"/>
      <c r="V69" s="877">
        <v>1327</v>
      </c>
      <c r="W69" s="877"/>
      <c r="X69" s="877"/>
      <c r="Y69" s="877"/>
      <c r="Z69" s="877"/>
      <c r="AA69" s="877">
        <v>28</v>
      </c>
      <c r="AB69" s="877"/>
      <c r="AC69" s="877"/>
      <c r="AD69" s="877"/>
      <c r="AE69" s="877"/>
      <c r="AF69" s="877">
        <v>13</v>
      </c>
      <c r="AG69" s="877"/>
      <c r="AH69" s="877"/>
      <c r="AI69" s="877"/>
      <c r="AJ69" s="877"/>
      <c r="AK69" s="877" t="s">
        <v>580</v>
      </c>
      <c r="AL69" s="877"/>
      <c r="AM69" s="877"/>
      <c r="AN69" s="877"/>
      <c r="AO69" s="877"/>
      <c r="AP69" s="877">
        <v>1285</v>
      </c>
      <c r="AQ69" s="877"/>
      <c r="AR69" s="877"/>
      <c r="AS69" s="877"/>
      <c r="AT69" s="877"/>
      <c r="AU69" s="877">
        <v>79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583</v>
      </c>
      <c r="C70" s="920"/>
      <c r="D70" s="920"/>
      <c r="E70" s="920"/>
      <c r="F70" s="920"/>
      <c r="G70" s="920"/>
      <c r="H70" s="920"/>
      <c r="I70" s="920"/>
      <c r="J70" s="920"/>
      <c r="K70" s="920"/>
      <c r="L70" s="920"/>
      <c r="M70" s="920"/>
      <c r="N70" s="920"/>
      <c r="O70" s="920"/>
      <c r="P70" s="921"/>
      <c r="Q70" s="922">
        <v>1843</v>
      </c>
      <c r="R70" s="877"/>
      <c r="S70" s="877"/>
      <c r="T70" s="877"/>
      <c r="U70" s="877"/>
      <c r="V70" s="877">
        <v>1670</v>
      </c>
      <c r="W70" s="877"/>
      <c r="X70" s="877"/>
      <c r="Y70" s="877"/>
      <c r="Z70" s="877"/>
      <c r="AA70" s="877">
        <v>173</v>
      </c>
      <c r="AB70" s="877"/>
      <c r="AC70" s="877"/>
      <c r="AD70" s="877"/>
      <c r="AE70" s="877"/>
      <c r="AF70" s="877">
        <v>173</v>
      </c>
      <c r="AG70" s="877"/>
      <c r="AH70" s="877"/>
      <c r="AI70" s="877"/>
      <c r="AJ70" s="877"/>
      <c r="AK70" s="877" t="s">
        <v>580</v>
      </c>
      <c r="AL70" s="877"/>
      <c r="AM70" s="877"/>
      <c r="AN70" s="877"/>
      <c r="AO70" s="877"/>
      <c r="AP70" s="877">
        <v>409</v>
      </c>
      <c r="AQ70" s="877"/>
      <c r="AR70" s="877"/>
      <c r="AS70" s="877"/>
      <c r="AT70" s="877"/>
      <c r="AU70" s="877">
        <v>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584</v>
      </c>
      <c r="C71" s="920"/>
      <c r="D71" s="920"/>
      <c r="E71" s="920"/>
      <c r="F71" s="920"/>
      <c r="G71" s="920"/>
      <c r="H71" s="920"/>
      <c r="I71" s="920"/>
      <c r="J71" s="920"/>
      <c r="K71" s="920"/>
      <c r="L71" s="920"/>
      <c r="M71" s="920"/>
      <c r="N71" s="920"/>
      <c r="O71" s="920"/>
      <c r="P71" s="921"/>
      <c r="Q71" s="922">
        <v>19</v>
      </c>
      <c r="R71" s="877"/>
      <c r="S71" s="877"/>
      <c r="T71" s="877"/>
      <c r="U71" s="877"/>
      <c r="V71" s="877">
        <v>19</v>
      </c>
      <c r="W71" s="877"/>
      <c r="X71" s="877"/>
      <c r="Y71" s="877"/>
      <c r="Z71" s="877"/>
      <c r="AA71" s="877">
        <v>0</v>
      </c>
      <c r="AB71" s="877"/>
      <c r="AC71" s="877"/>
      <c r="AD71" s="877"/>
      <c r="AE71" s="877"/>
      <c r="AF71" s="877">
        <v>0</v>
      </c>
      <c r="AG71" s="877"/>
      <c r="AH71" s="877"/>
      <c r="AI71" s="877"/>
      <c r="AJ71" s="877"/>
      <c r="AK71" s="877">
        <v>17</v>
      </c>
      <c r="AL71" s="877"/>
      <c r="AM71" s="877"/>
      <c r="AN71" s="877"/>
      <c r="AO71" s="877"/>
      <c r="AP71" s="877" t="s">
        <v>580</v>
      </c>
      <c r="AQ71" s="877"/>
      <c r="AR71" s="877"/>
      <c r="AS71" s="877"/>
      <c r="AT71" s="877"/>
      <c r="AU71" s="877" t="s">
        <v>580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585</v>
      </c>
      <c r="C72" s="920"/>
      <c r="D72" s="920"/>
      <c r="E72" s="920"/>
      <c r="F72" s="920"/>
      <c r="G72" s="920"/>
      <c r="H72" s="920"/>
      <c r="I72" s="920"/>
      <c r="J72" s="920"/>
      <c r="K72" s="920"/>
      <c r="L72" s="920"/>
      <c r="M72" s="920"/>
      <c r="N72" s="920"/>
      <c r="O72" s="920"/>
      <c r="P72" s="921"/>
      <c r="Q72" s="922">
        <v>555</v>
      </c>
      <c r="R72" s="877"/>
      <c r="S72" s="877"/>
      <c r="T72" s="877"/>
      <c r="U72" s="877"/>
      <c r="V72" s="877">
        <v>399</v>
      </c>
      <c r="W72" s="877"/>
      <c r="X72" s="877"/>
      <c r="Y72" s="877"/>
      <c r="Z72" s="877"/>
      <c r="AA72" s="877">
        <v>156</v>
      </c>
      <c r="AB72" s="877"/>
      <c r="AC72" s="877"/>
      <c r="AD72" s="877"/>
      <c r="AE72" s="877"/>
      <c r="AF72" s="877">
        <v>156</v>
      </c>
      <c r="AG72" s="877"/>
      <c r="AH72" s="877"/>
      <c r="AI72" s="877"/>
      <c r="AJ72" s="877"/>
      <c r="AK72" s="877" t="s">
        <v>580</v>
      </c>
      <c r="AL72" s="877"/>
      <c r="AM72" s="877"/>
      <c r="AN72" s="877"/>
      <c r="AO72" s="877"/>
      <c r="AP72" s="877" t="s">
        <v>580</v>
      </c>
      <c r="AQ72" s="877"/>
      <c r="AR72" s="877"/>
      <c r="AS72" s="877"/>
      <c r="AT72" s="877"/>
      <c r="AU72" s="877" t="s">
        <v>580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586</v>
      </c>
      <c r="C73" s="920"/>
      <c r="D73" s="920"/>
      <c r="E73" s="920"/>
      <c r="F73" s="920"/>
      <c r="G73" s="920"/>
      <c r="H73" s="920"/>
      <c r="I73" s="920"/>
      <c r="J73" s="920"/>
      <c r="K73" s="920"/>
      <c r="L73" s="920"/>
      <c r="M73" s="920"/>
      <c r="N73" s="920"/>
      <c r="O73" s="920"/>
      <c r="P73" s="921"/>
      <c r="Q73" s="922">
        <v>308</v>
      </c>
      <c r="R73" s="877"/>
      <c r="S73" s="877"/>
      <c r="T73" s="877"/>
      <c r="U73" s="877"/>
      <c r="V73" s="877">
        <v>254</v>
      </c>
      <c r="W73" s="877"/>
      <c r="X73" s="877"/>
      <c r="Y73" s="877"/>
      <c r="Z73" s="877"/>
      <c r="AA73" s="877">
        <v>54</v>
      </c>
      <c r="AB73" s="877"/>
      <c r="AC73" s="877"/>
      <c r="AD73" s="877"/>
      <c r="AE73" s="877"/>
      <c r="AF73" s="877">
        <v>54</v>
      </c>
      <c r="AG73" s="877"/>
      <c r="AH73" s="877"/>
      <c r="AI73" s="877"/>
      <c r="AJ73" s="877"/>
      <c r="AK73" s="877" t="s">
        <v>580</v>
      </c>
      <c r="AL73" s="877"/>
      <c r="AM73" s="877"/>
      <c r="AN73" s="877"/>
      <c r="AO73" s="877"/>
      <c r="AP73" s="877" t="s">
        <v>580</v>
      </c>
      <c r="AQ73" s="877"/>
      <c r="AR73" s="877"/>
      <c r="AS73" s="877"/>
      <c r="AT73" s="877"/>
      <c r="AU73" s="877" t="s">
        <v>580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587</v>
      </c>
      <c r="C74" s="920"/>
      <c r="D74" s="920"/>
      <c r="E74" s="920"/>
      <c r="F74" s="920"/>
      <c r="G74" s="920"/>
      <c r="H74" s="920"/>
      <c r="I74" s="920"/>
      <c r="J74" s="920"/>
      <c r="K74" s="920"/>
      <c r="L74" s="920"/>
      <c r="M74" s="920"/>
      <c r="N74" s="920"/>
      <c r="O74" s="920"/>
      <c r="P74" s="921"/>
      <c r="Q74" s="922">
        <v>296028</v>
      </c>
      <c r="R74" s="877"/>
      <c r="S74" s="877"/>
      <c r="T74" s="877"/>
      <c r="U74" s="877"/>
      <c r="V74" s="877">
        <v>287668</v>
      </c>
      <c r="W74" s="877"/>
      <c r="X74" s="877"/>
      <c r="Y74" s="877"/>
      <c r="Z74" s="877"/>
      <c r="AA74" s="877">
        <v>8361</v>
      </c>
      <c r="AB74" s="877"/>
      <c r="AC74" s="877"/>
      <c r="AD74" s="877"/>
      <c r="AE74" s="877"/>
      <c r="AF74" s="877">
        <v>8361</v>
      </c>
      <c r="AG74" s="877"/>
      <c r="AH74" s="877"/>
      <c r="AI74" s="877"/>
      <c r="AJ74" s="877"/>
      <c r="AK74" s="877" t="s">
        <v>580</v>
      </c>
      <c r="AL74" s="877"/>
      <c r="AM74" s="877"/>
      <c r="AN74" s="877"/>
      <c r="AO74" s="877"/>
      <c r="AP74" s="877" t="s">
        <v>580</v>
      </c>
      <c r="AQ74" s="877"/>
      <c r="AR74" s="877"/>
      <c r="AS74" s="877"/>
      <c r="AT74" s="877"/>
      <c r="AU74" s="877" t="s">
        <v>580</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588</v>
      </c>
      <c r="C75" s="920"/>
      <c r="D75" s="920"/>
      <c r="E75" s="920"/>
      <c r="F75" s="920"/>
      <c r="G75" s="920"/>
      <c r="H75" s="920"/>
      <c r="I75" s="920"/>
      <c r="J75" s="920"/>
      <c r="K75" s="920"/>
      <c r="L75" s="920"/>
      <c r="M75" s="920"/>
      <c r="N75" s="920"/>
      <c r="O75" s="920"/>
      <c r="P75" s="921"/>
      <c r="Q75" s="925">
        <v>9132</v>
      </c>
      <c r="R75" s="926"/>
      <c r="S75" s="926"/>
      <c r="T75" s="926"/>
      <c r="U75" s="876"/>
      <c r="V75" s="927">
        <v>7684</v>
      </c>
      <c r="W75" s="926"/>
      <c r="X75" s="926"/>
      <c r="Y75" s="926"/>
      <c r="Z75" s="876"/>
      <c r="AA75" s="927">
        <v>1448</v>
      </c>
      <c r="AB75" s="926"/>
      <c r="AC75" s="926"/>
      <c r="AD75" s="926"/>
      <c r="AE75" s="876"/>
      <c r="AF75" s="927">
        <v>1448</v>
      </c>
      <c r="AG75" s="926"/>
      <c r="AH75" s="926"/>
      <c r="AI75" s="926"/>
      <c r="AJ75" s="876"/>
      <c r="AK75" s="927">
        <v>725</v>
      </c>
      <c r="AL75" s="926"/>
      <c r="AM75" s="926"/>
      <c r="AN75" s="926"/>
      <c r="AO75" s="876"/>
      <c r="AP75" s="927" t="s">
        <v>580</v>
      </c>
      <c r="AQ75" s="926"/>
      <c r="AR75" s="926"/>
      <c r="AS75" s="926"/>
      <c r="AT75" s="876"/>
      <c r="AU75" s="927" t="s">
        <v>580</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12374</v>
      </c>
      <c r="AG88" s="888"/>
      <c r="AH88" s="888"/>
      <c r="AI88" s="888"/>
      <c r="AJ88" s="888"/>
      <c r="AK88" s="885"/>
      <c r="AL88" s="885"/>
      <c r="AM88" s="885"/>
      <c r="AN88" s="885"/>
      <c r="AO88" s="885"/>
      <c r="AP88" s="888">
        <v>3229</v>
      </c>
      <c r="AQ88" s="888"/>
      <c r="AR88" s="888"/>
      <c r="AS88" s="888"/>
      <c r="AT88" s="888"/>
      <c r="AU88" s="888">
        <v>109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76</v>
      </c>
      <c r="CS102" s="896"/>
      <c r="CT102" s="896"/>
      <c r="CU102" s="896"/>
      <c r="CV102" s="939"/>
      <c r="CW102" s="938">
        <v>1</v>
      </c>
      <c r="CX102" s="896"/>
      <c r="CY102" s="896"/>
      <c r="CZ102" s="896"/>
      <c r="DA102" s="939"/>
      <c r="DB102" s="938">
        <v>1</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306</v>
      </c>
      <c r="AG109" s="941"/>
      <c r="AH109" s="941"/>
      <c r="AI109" s="941"/>
      <c r="AJ109" s="942"/>
      <c r="AK109" s="940" t="s">
        <v>305</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306</v>
      </c>
      <c r="BW109" s="941"/>
      <c r="BX109" s="941"/>
      <c r="BY109" s="941"/>
      <c r="BZ109" s="942"/>
      <c r="CA109" s="940" t="s">
        <v>305</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306</v>
      </c>
      <c r="DM109" s="941"/>
      <c r="DN109" s="941"/>
      <c r="DO109" s="941"/>
      <c r="DP109" s="942"/>
      <c r="DQ109" s="940" t="s">
        <v>305</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277250</v>
      </c>
      <c r="AB110" s="948"/>
      <c r="AC110" s="948"/>
      <c r="AD110" s="948"/>
      <c r="AE110" s="949"/>
      <c r="AF110" s="950">
        <v>273919</v>
      </c>
      <c r="AG110" s="948"/>
      <c r="AH110" s="948"/>
      <c r="AI110" s="948"/>
      <c r="AJ110" s="949"/>
      <c r="AK110" s="950">
        <v>343442</v>
      </c>
      <c r="AL110" s="948"/>
      <c r="AM110" s="948"/>
      <c r="AN110" s="948"/>
      <c r="AO110" s="949"/>
      <c r="AP110" s="951">
        <v>23.7</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3627703</v>
      </c>
      <c r="BR110" s="983"/>
      <c r="BS110" s="983"/>
      <c r="BT110" s="983"/>
      <c r="BU110" s="983"/>
      <c r="BV110" s="983">
        <v>3746039</v>
      </c>
      <c r="BW110" s="983"/>
      <c r="BX110" s="983"/>
      <c r="BY110" s="983"/>
      <c r="BZ110" s="983"/>
      <c r="CA110" s="983">
        <v>3831160</v>
      </c>
      <c r="CB110" s="983"/>
      <c r="CC110" s="983"/>
      <c r="CD110" s="983"/>
      <c r="CE110" s="983"/>
      <c r="CF110" s="997">
        <v>264.5</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440</v>
      </c>
      <c r="DM110" s="983"/>
      <c r="DN110" s="983"/>
      <c r="DO110" s="983"/>
      <c r="DP110" s="983"/>
      <c r="DQ110" s="983" t="s">
        <v>128</v>
      </c>
      <c r="DR110" s="983"/>
      <c r="DS110" s="983"/>
      <c r="DT110" s="983"/>
      <c r="DU110" s="983"/>
      <c r="DV110" s="984" t="s">
        <v>440</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414</v>
      </c>
      <c r="AG111" s="990"/>
      <c r="AH111" s="990"/>
      <c r="AI111" s="990"/>
      <c r="AJ111" s="991"/>
      <c r="AK111" s="992" t="s">
        <v>128</v>
      </c>
      <c r="AL111" s="990"/>
      <c r="AM111" s="990"/>
      <c r="AN111" s="990"/>
      <c r="AO111" s="991"/>
      <c r="AP111" s="993" t="s">
        <v>390</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390</v>
      </c>
      <c r="BR111" s="976"/>
      <c r="BS111" s="976"/>
      <c r="BT111" s="976"/>
      <c r="BU111" s="976"/>
      <c r="BV111" s="976" t="s">
        <v>128</v>
      </c>
      <c r="BW111" s="976"/>
      <c r="BX111" s="976"/>
      <c r="BY111" s="976"/>
      <c r="BZ111" s="976"/>
      <c r="CA111" s="976" t="s">
        <v>128</v>
      </c>
      <c r="CB111" s="976"/>
      <c r="CC111" s="976"/>
      <c r="CD111" s="976"/>
      <c r="CE111" s="976"/>
      <c r="CF111" s="970" t="s">
        <v>128</v>
      </c>
      <c r="CG111" s="971"/>
      <c r="CH111" s="971"/>
      <c r="CI111" s="971"/>
      <c r="CJ111" s="971"/>
      <c r="CK111" s="1001"/>
      <c r="CL111" s="1002"/>
      <c r="CM111" s="972" t="s">
        <v>443</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414</v>
      </c>
      <c r="DH111" s="976"/>
      <c r="DI111" s="976"/>
      <c r="DJ111" s="976"/>
      <c r="DK111" s="976"/>
      <c r="DL111" s="976" t="s">
        <v>128</v>
      </c>
      <c r="DM111" s="976"/>
      <c r="DN111" s="976"/>
      <c r="DO111" s="976"/>
      <c r="DP111" s="976"/>
      <c r="DQ111" s="976" t="s">
        <v>390</v>
      </c>
      <c r="DR111" s="976"/>
      <c r="DS111" s="976"/>
      <c r="DT111" s="976"/>
      <c r="DU111" s="976"/>
      <c r="DV111" s="977" t="s">
        <v>128</v>
      </c>
      <c r="DW111" s="977"/>
      <c r="DX111" s="977"/>
      <c r="DY111" s="977"/>
      <c r="DZ111" s="978"/>
    </row>
    <row r="112" spans="1:131" s="247" customFormat="1" ht="26.25" customHeight="1" x14ac:dyDescent="0.15">
      <c r="A112" s="1008" t="s">
        <v>444</v>
      </c>
      <c r="B112" s="1009"/>
      <c r="C112" s="1006" t="s">
        <v>445</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128</v>
      </c>
      <c r="AB112" s="1015"/>
      <c r="AC112" s="1015"/>
      <c r="AD112" s="1015"/>
      <c r="AE112" s="1016"/>
      <c r="AF112" s="1017" t="s">
        <v>414</v>
      </c>
      <c r="AG112" s="1015"/>
      <c r="AH112" s="1015"/>
      <c r="AI112" s="1015"/>
      <c r="AJ112" s="1016"/>
      <c r="AK112" s="1017" t="s">
        <v>390</v>
      </c>
      <c r="AL112" s="1015"/>
      <c r="AM112" s="1015"/>
      <c r="AN112" s="1015"/>
      <c r="AO112" s="1016"/>
      <c r="AP112" s="1018" t="s">
        <v>128</v>
      </c>
      <c r="AQ112" s="1019"/>
      <c r="AR112" s="1019"/>
      <c r="AS112" s="1019"/>
      <c r="AT112" s="1020"/>
      <c r="AU112" s="956"/>
      <c r="AV112" s="957"/>
      <c r="AW112" s="957"/>
      <c r="AX112" s="957"/>
      <c r="AY112" s="957"/>
      <c r="AZ112" s="1005" t="s">
        <v>446</v>
      </c>
      <c r="BA112" s="1006"/>
      <c r="BB112" s="1006"/>
      <c r="BC112" s="1006"/>
      <c r="BD112" s="1006"/>
      <c r="BE112" s="1006"/>
      <c r="BF112" s="1006"/>
      <c r="BG112" s="1006"/>
      <c r="BH112" s="1006"/>
      <c r="BI112" s="1006"/>
      <c r="BJ112" s="1006"/>
      <c r="BK112" s="1006"/>
      <c r="BL112" s="1006"/>
      <c r="BM112" s="1006"/>
      <c r="BN112" s="1006"/>
      <c r="BO112" s="1006"/>
      <c r="BP112" s="1007"/>
      <c r="BQ112" s="975">
        <v>560709</v>
      </c>
      <c r="BR112" s="976"/>
      <c r="BS112" s="976"/>
      <c r="BT112" s="976"/>
      <c r="BU112" s="976"/>
      <c r="BV112" s="976">
        <v>496258</v>
      </c>
      <c r="BW112" s="976"/>
      <c r="BX112" s="976"/>
      <c r="BY112" s="976"/>
      <c r="BZ112" s="976"/>
      <c r="CA112" s="976">
        <v>439564</v>
      </c>
      <c r="CB112" s="976"/>
      <c r="CC112" s="976"/>
      <c r="CD112" s="976"/>
      <c r="CE112" s="976"/>
      <c r="CF112" s="970">
        <v>30.3</v>
      </c>
      <c r="CG112" s="971"/>
      <c r="CH112" s="971"/>
      <c r="CI112" s="971"/>
      <c r="CJ112" s="971"/>
      <c r="CK112" s="1001"/>
      <c r="CL112" s="1002"/>
      <c r="CM112" s="972" t="s">
        <v>447</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390</v>
      </c>
      <c r="DH112" s="976"/>
      <c r="DI112" s="976"/>
      <c r="DJ112" s="976"/>
      <c r="DK112" s="976"/>
      <c r="DL112" s="976" t="s">
        <v>128</v>
      </c>
      <c r="DM112" s="976"/>
      <c r="DN112" s="976"/>
      <c r="DO112" s="976"/>
      <c r="DP112" s="976"/>
      <c r="DQ112" s="976" t="s">
        <v>128</v>
      </c>
      <c r="DR112" s="976"/>
      <c r="DS112" s="976"/>
      <c r="DT112" s="976"/>
      <c r="DU112" s="976"/>
      <c r="DV112" s="977" t="s">
        <v>390</v>
      </c>
      <c r="DW112" s="977"/>
      <c r="DX112" s="977"/>
      <c r="DY112" s="977"/>
      <c r="DZ112" s="978"/>
    </row>
    <row r="113" spans="1:130" s="247" customFormat="1" ht="26.25" customHeight="1" x14ac:dyDescent="0.15">
      <c r="A113" s="1010"/>
      <c r="B113" s="1011"/>
      <c r="C113" s="1006" t="s">
        <v>448</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61097</v>
      </c>
      <c r="AB113" s="990"/>
      <c r="AC113" s="990"/>
      <c r="AD113" s="990"/>
      <c r="AE113" s="991"/>
      <c r="AF113" s="992">
        <v>60749</v>
      </c>
      <c r="AG113" s="990"/>
      <c r="AH113" s="990"/>
      <c r="AI113" s="990"/>
      <c r="AJ113" s="991"/>
      <c r="AK113" s="992">
        <v>61559</v>
      </c>
      <c r="AL113" s="990"/>
      <c r="AM113" s="990"/>
      <c r="AN113" s="990"/>
      <c r="AO113" s="991"/>
      <c r="AP113" s="993">
        <v>4.2</v>
      </c>
      <c r="AQ113" s="994"/>
      <c r="AR113" s="994"/>
      <c r="AS113" s="994"/>
      <c r="AT113" s="995"/>
      <c r="AU113" s="956"/>
      <c r="AV113" s="957"/>
      <c r="AW113" s="957"/>
      <c r="AX113" s="957"/>
      <c r="AY113" s="957"/>
      <c r="AZ113" s="1005" t="s">
        <v>449</v>
      </c>
      <c r="BA113" s="1006"/>
      <c r="BB113" s="1006"/>
      <c r="BC113" s="1006"/>
      <c r="BD113" s="1006"/>
      <c r="BE113" s="1006"/>
      <c r="BF113" s="1006"/>
      <c r="BG113" s="1006"/>
      <c r="BH113" s="1006"/>
      <c r="BI113" s="1006"/>
      <c r="BJ113" s="1006"/>
      <c r="BK113" s="1006"/>
      <c r="BL113" s="1006"/>
      <c r="BM113" s="1006"/>
      <c r="BN113" s="1006"/>
      <c r="BO113" s="1006"/>
      <c r="BP113" s="1007"/>
      <c r="BQ113" s="975">
        <v>77658</v>
      </c>
      <c r="BR113" s="976"/>
      <c r="BS113" s="976"/>
      <c r="BT113" s="976"/>
      <c r="BU113" s="976"/>
      <c r="BV113" s="976">
        <v>94202</v>
      </c>
      <c r="BW113" s="976"/>
      <c r="BX113" s="976"/>
      <c r="BY113" s="976"/>
      <c r="BZ113" s="976"/>
      <c r="CA113" s="976">
        <v>156141</v>
      </c>
      <c r="CB113" s="976"/>
      <c r="CC113" s="976"/>
      <c r="CD113" s="976"/>
      <c r="CE113" s="976"/>
      <c r="CF113" s="970">
        <v>10.8</v>
      </c>
      <c r="CG113" s="971"/>
      <c r="CH113" s="971"/>
      <c r="CI113" s="971"/>
      <c r="CJ113" s="971"/>
      <c r="CK113" s="1001"/>
      <c r="CL113" s="1002"/>
      <c r="CM113" s="972" t="s">
        <v>450</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128</v>
      </c>
      <c r="DM113" s="1015"/>
      <c r="DN113" s="1015"/>
      <c r="DO113" s="1015"/>
      <c r="DP113" s="1016"/>
      <c r="DQ113" s="1017" t="s">
        <v>451</v>
      </c>
      <c r="DR113" s="1015"/>
      <c r="DS113" s="1015"/>
      <c r="DT113" s="1015"/>
      <c r="DU113" s="1016"/>
      <c r="DV113" s="1018" t="s">
        <v>128</v>
      </c>
      <c r="DW113" s="1019"/>
      <c r="DX113" s="1019"/>
      <c r="DY113" s="1019"/>
      <c r="DZ113" s="1020"/>
    </row>
    <row r="114" spans="1:130" s="247" customFormat="1" ht="26.25" customHeight="1" x14ac:dyDescent="0.15">
      <c r="A114" s="1010"/>
      <c r="B114" s="1011"/>
      <c r="C114" s="1006" t="s">
        <v>452</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14679</v>
      </c>
      <c r="AB114" s="1015"/>
      <c r="AC114" s="1015"/>
      <c r="AD114" s="1015"/>
      <c r="AE114" s="1016"/>
      <c r="AF114" s="1017">
        <v>16874</v>
      </c>
      <c r="AG114" s="1015"/>
      <c r="AH114" s="1015"/>
      <c r="AI114" s="1015"/>
      <c r="AJ114" s="1016"/>
      <c r="AK114" s="1017">
        <v>17886</v>
      </c>
      <c r="AL114" s="1015"/>
      <c r="AM114" s="1015"/>
      <c r="AN114" s="1015"/>
      <c r="AO114" s="1016"/>
      <c r="AP114" s="1018">
        <v>1.2</v>
      </c>
      <c r="AQ114" s="1019"/>
      <c r="AR114" s="1019"/>
      <c r="AS114" s="1019"/>
      <c r="AT114" s="1020"/>
      <c r="AU114" s="956"/>
      <c r="AV114" s="957"/>
      <c r="AW114" s="957"/>
      <c r="AX114" s="957"/>
      <c r="AY114" s="957"/>
      <c r="AZ114" s="1005" t="s">
        <v>453</v>
      </c>
      <c r="BA114" s="1006"/>
      <c r="BB114" s="1006"/>
      <c r="BC114" s="1006"/>
      <c r="BD114" s="1006"/>
      <c r="BE114" s="1006"/>
      <c r="BF114" s="1006"/>
      <c r="BG114" s="1006"/>
      <c r="BH114" s="1006"/>
      <c r="BI114" s="1006"/>
      <c r="BJ114" s="1006"/>
      <c r="BK114" s="1006"/>
      <c r="BL114" s="1006"/>
      <c r="BM114" s="1006"/>
      <c r="BN114" s="1006"/>
      <c r="BO114" s="1006"/>
      <c r="BP114" s="1007"/>
      <c r="BQ114" s="975">
        <v>414766</v>
      </c>
      <c r="BR114" s="976"/>
      <c r="BS114" s="976"/>
      <c r="BT114" s="976"/>
      <c r="BU114" s="976"/>
      <c r="BV114" s="976">
        <v>379990</v>
      </c>
      <c r="BW114" s="976"/>
      <c r="BX114" s="976"/>
      <c r="BY114" s="976"/>
      <c r="BZ114" s="976"/>
      <c r="CA114" s="976">
        <v>406395</v>
      </c>
      <c r="CB114" s="976"/>
      <c r="CC114" s="976"/>
      <c r="CD114" s="976"/>
      <c r="CE114" s="976"/>
      <c r="CF114" s="970">
        <v>28.1</v>
      </c>
      <c r="CG114" s="971"/>
      <c r="CH114" s="971"/>
      <c r="CI114" s="971"/>
      <c r="CJ114" s="971"/>
      <c r="CK114" s="1001"/>
      <c r="CL114" s="1002"/>
      <c r="CM114" s="972" t="s">
        <v>454</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390</v>
      </c>
      <c r="DH114" s="1015"/>
      <c r="DI114" s="1015"/>
      <c r="DJ114" s="1015"/>
      <c r="DK114" s="1016"/>
      <c r="DL114" s="1017" t="s">
        <v>390</v>
      </c>
      <c r="DM114" s="1015"/>
      <c r="DN114" s="1015"/>
      <c r="DO114" s="1015"/>
      <c r="DP114" s="1016"/>
      <c r="DQ114" s="1017" t="s">
        <v>390</v>
      </c>
      <c r="DR114" s="1015"/>
      <c r="DS114" s="1015"/>
      <c r="DT114" s="1015"/>
      <c r="DU114" s="1016"/>
      <c r="DV114" s="1018" t="s">
        <v>128</v>
      </c>
      <c r="DW114" s="1019"/>
      <c r="DX114" s="1019"/>
      <c r="DY114" s="1019"/>
      <c r="DZ114" s="1020"/>
    </row>
    <row r="115" spans="1:130" s="247" customFormat="1" ht="26.25" customHeight="1" x14ac:dyDescent="0.15">
      <c r="A115" s="1010"/>
      <c r="B115" s="1011"/>
      <c r="C115" s="1006" t="s">
        <v>455</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390</v>
      </c>
      <c r="AB115" s="990"/>
      <c r="AC115" s="990"/>
      <c r="AD115" s="990"/>
      <c r="AE115" s="991"/>
      <c r="AF115" s="992" t="s">
        <v>128</v>
      </c>
      <c r="AG115" s="990"/>
      <c r="AH115" s="990"/>
      <c r="AI115" s="990"/>
      <c r="AJ115" s="991"/>
      <c r="AK115" s="992" t="s">
        <v>128</v>
      </c>
      <c r="AL115" s="990"/>
      <c r="AM115" s="990"/>
      <c r="AN115" s="990"/>
      <c r="AO115" s="991"/>
      <c r="AP115" s="993" t="s">
        <v>128</v>
      </c>
      <c r="AQ115" s="994"/>
      <c r="AR115" s="994"/>
      <c r="AS115" s="994"/>
      <c r="AT115" s="995"/>
      <c r="AU115" s="956"/>
      <c r="AV115" s="957"/>
      <c r="AW115" s="957"/>
      <c r="AX115" s="957"/>
      <c r="AY115" s="957"/>
      <c r="AZ115" s="1005" t="s">
        <v>456</v>
      </c>
      <c r="BA115" s="1006"/>
      <c r="BB115" s="1006"/>
      <c r="BC115" s="1006"/>
      <c r="BD115" s="1006"/>
      <c r="BE115" s="1006"/>
      <c r="BF115" s="1006"/>
      <c r="BG115" s="1006"/>
      <c r="BH115" s="1006"/>
      <c r="BI115" s="1006"/>
      <c r="BJ115" s="1006"/>
      <c r="BK115" s="1006"/>
      <c r="BL115" s="1006"/>
      <c r="BM115" s="1006"/>
      <c r="BN115" s="1006"/>
      <c r="BO115" s="1006"/>
      <c r="BP115" s="1007"/>
      <c r="BQ115" s="975" t="s">
        <v>390</v>
      </c>
      <c r="BR115" s="976"/>
      <c r="BS115" s="976"/>
      <c r="BT115" s="976"/>
      <c r="BU115" s="976"/>
      <c r="BV115" s="976" t="s">
        <v>390</v>
      </c>
      <c r="BW115" s="976"/>
      <c r="BX115" s="976"/>
      <c r="BY115" s="976"/>
      <c r="BZ115" s="976"/>
      <c r="CA115" s="976" t="s">
        <v>390</v>
      </c>
      <c r="CB115" s="976"/>
      <c r="CC115" s="976"/>
      <c r="CD115" s="976"/>
      <c r="CE115" s="976"/>
      <c r="CF115" s="970" t="s">
        <v>128</v>
      </c>
      <c r="CG115" s="971"/>
      <c r="CH115" s="971"/>
      <c r="CI115" s="971"/>
      <c r="CJ115" s="971"/>
      <c r="CK115" s="1001"/>
      <c r="CL115" s="1002"/>
      <c r="CM115" s="1005" t="s">
        <v>457</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414</v>
      </c>
      <c r="DH115" s="1015"/>
      <c r="DI115" s="1015"/>
      <c r="DJ115" s="1015"/>
      <c r="DK115" s="1016"/>
      <c r="DL115" s="1017" t="s">
        <v>128</v>
      </c>
      <c r="DM115" s="1015"/>
      <c r="DN115" s="1015"/>
      <c r="DO115" s="1015"/>
      <c r="DP115" s="1016"/>
      <c r="DQ115" s="1017" t="s">
        <v>128</v>
      </c>
      <c r="DR115" s="1015"/>
      <c r="DS115" s="1015"/>
      <c r="DT115" s="1015"/>
      <c r="DU115" s="1016"/>
      <c r="DV115" s="1018" t="s">
        <v>414</v>
      </c>
      <c r="DW115" s="1019"/>
      <c r="DX115" s="1019"/>
      <c r="DY115" s="1019"/>
      <c r="DZ115" s="1020"/>
    </row>
    <row r="116" spans="1:130" s="247" customFormat="1" ht="26.25" customHeight="1" x14ac:dyDescent="0.15">
      <c r="A116" s="1012"/>
      <c r="B116" s="1013"/>
      <c r="C116" s="1021" t="s">
        <v>458</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414</v>
      </c>
      <c r="AB116" s="1015"/>
      <c r="AC116" s="1015"/>
      <c r="AD116" s="1015"/>
      <c r="AE116" s="1016"/>
      <c r="AF116" s="1017" t="s">
        <v>128</v>
      </c>
      <c r="AG116" s="1015"/>
      <c r="AH116" s="1015"/>
      <c r="AI116" s="1015"/>
      <c r="AJ116" s="1016"/>
      <c r="AK116" s="1017" t="s">
        <v>128</v>
      </c>
      <c r="AL116" s="1015"/>
      <c r="AM116" s="1015"/>
      <c r="AN116" s="1015"/>
      <c r="AO116" s="1016"/>
      <c r="AP116" s="1018" t="s">
        <v>390</v>
      </c>
      <c r="AQ116" s="1019"/>
      <c r="AR116" s="1019"/>
      <c r="AS116" s="1019"/>
      <c r="AT116" s="1020"/>
      <c r="AU116" s="956"/>
      <c r="AV116" s="957"/>
      <c r="AW116" s="957"/>
      <c r="AX116" s="957"/>
      <c r="AY116" s="957"/>
      <c r="AZ116" s="1023" t="s">
        <v>459</v>
      </c>
      <c r="BA116" s="1024"/>
      <c r="BB116" s="1024"/>
      <c r="BC116" s="1024"/>
      <c r="BD116" s="1024"/>
      <c r="BE116" s="1024"/>
      <c r="BF116" s="1024"/>
      <c r="BG116" s="1024"/>
      <c r="BH116" s="1024"/>
      <c r="BI116" s="1024"/>
      <c r="BJ116" s="1024"/>
      <c r="BK116" s="1024"/>
      <c r="BL116" s="1024"/>
      <c r="BM116" s="1024"/>
      <c r="BN116" s="1024"/>
      <c r="BO116" s="1024"/>
      <c r="BP116" s="1025"/>
      <c r="BQ116" s="975" t="s">
        <v>128</v>
      </c>
      <c r="BR116" s="976"/>
      <c r="BS116" s="976"/>
      <c r="BT116" s="976"/>
      <c r="BU116" s="976"/>
      <c r="BV116" s="976" t="s">
        <v>390</v>
      </c>
      <c r="BW116" s="976"/>
      <c r="BX116" s="976"/>
      <c r="BY116" s="976"/>
      <c r="BZ116" s="976"/>
      <c r="CA116" s="976" t="s">
        <v>128</v>
      </c>
      <c r="CB116" s="976"/>
      <c r="CC116" s="976"/>
      <c r="CD116" s="976"/>
      <c r="CE116" s="976"/>
      <c r="CF116" s="970" t="s">
        <v>390</v>
      </c>
      <c r="CG116" s="971"/>
      <c r="CH116" s="971"/>
      <c r="CI116" s="971"/>
      <c r="CJ116" s="971"/>
      <c r="CK116" s="1001"/>
      <c r="CL116" s="1002"/>
      <c r="CM116" s="972" t="s">
        <v>460</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390</v>
      </c>
      <c r="DH116" s="1015"/>
      <c r="DI116" s="1015"/>
      <c r="DJ116" s="1015"/>
      <c r="DK116" s="1016"/>
      <c r="DL116" s="1017" t="s">
        <v>128</v>
      </c>
      <c r="DM116" s="1015"/>
      <c r="DN116" s="1015"/>
      <c r="DO116" s="1015"/>
      <c r="DP116" s="1016"/>
      <c r="DQ116" s="1017" t="s">
        <v>390</v>
      </c>
      <c r="DR116" s="1015"/>
      <c r="DS116" s="1015"/>
      <c r="DT116" s="1015"/>
      <c r="DU116" s="1016"/>
      <c r="DV116" s="1018" t="s">
        <v>390</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461</v>
      </c>
      <c r="Z117" s="942"/>
      <c r="AA117" s="1032">
        <v>353026</v>
      </c>
      <c r="AB117" s="1033"/>
      <c r="AC117" s="1033"/>
      <c r="AD117" s="1033"/>
      <c r="AE117" s="1034"/>
      <c r="AF117" s="1035">
        <v>351542</v>
      </c>
      <c r="AG117" s="1033"/>
      <c r="AH117" s="1033"/>
      <c r="AI117" s="1033"/>
      <c r="AJ117" s="1034"/>
      <c r="AK117" s="1035">
        <v>422887</v>
      </c>
      <c r="AL117" s="1033"/>
      <c r="AM117" s="1033"/>
      <c r="AN117" s="1033"/>
      <c r="AO117" s="1034"/>
      <c r="AP117" s="1036"/>
      <c r="AQ117" s="1037"/>
      <c r="AR117" s="1037"/>
      <c r="AS117" s="1037"/>
      <c r="AT117" s="1038"/>
      <c r="AU117" s="956"/>
      <c r="AV117" s="957"/>
      <c r="AW117" s="957"/>
      <c r="AX117" s="957"/>
      <c r="AY117" s="957"/>
      <c r="AZ117" s="1023" t="s">
        <v>462</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390</v>
      </c>
      <c r="BW117" s="976"/>
      <c r="BX117" s="976"/>
      <c r="BY117" s="976"/>
      <c r="BZ117" s="976"/>
      <c r="CA117" s="976" t="s">
        <v>390</v>
      </c>
      <c r="CB117" s="976"/>
      <c r="CC117" s="976"/>
      <c r="CD117" s="976"/>
      <c r="CE117" s="976"/>
      <c r="CF117" s="970" t="s">
        <v>390</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390</v>
      </c>
      <c r="DH117" s="1015"/>
      <c r="DI117" s="1015"/>
      <c r="DJ117" s="1015"/>
      <c r="DK117" s="1016"/>
      <c r="DL117" s="1017" t="s">
        <v>390</v>
      </c>
      <c r="DM117" s="1015"/>
      <c r="DN117" s="1015"/>
      <c r="DO117" s="1015"/>
      <c r="DP117" s="1016"/>
      <c r="DQ117" s="1017" t="s">
        <v>128</v>
      </c>
      <c r="DR117" s="1015"/>
      <c r="DS117" s="1015"/>
      <c r="DT117" s="1015"/>
      <c r="DU117" s="1016"/>
      <c r="DV117" s="1018" t="s">
        <v>390</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306</v>
      </c>
      <c r="AG118" s="941"/>
      <c r="AH118" s="941"/>
      <c r="AI118" s="941"/>
      <c r="AJ118" s="942"/>
      <c r="AK118" s="940" t="s">
        <v>305</v>
      </c>
      <c r="AL118" s="941"/>
      <c r="AM118" s="941"/>
      <c r="AN118" s="941"/>
      <c r="AO118" s="942"/>
      <c r="AP118" s="1027" t="s">
        <v>434</v>
      </c>
      <c r="AQ118" s="1028"/>
      <c r="AR118" s="1028"/>
      <c r="AS118" s="1028"/>
      <c r="AT118" s="1029"/>
      <c r="AU118" s="956"/>
      <c r="AV118" s="957"/>
      <c r="AW118" s="957"/>
      <c r="AX118" s="957"/>
      <c r="AY118" s="957"/>
      <c r="AZ118" s="1030" t="s">
        <v>464</v>
      </c>
      <c r="BA118" s="1021"/>
      <c r="BB118" s="1021"/>
      <c r="BC118" s="1021"/>
      <c r="BD118" s="1021"/>
      <c r="BE118" s="1021"/>
      <c r="BF118" s="1021"/>
      <c r="BG118" s="1021"/>
      <c r="BH118" s="1021"/>
      <c r="BI118" s="1021"/>
      <c r="BJ118" s="1021"/>
      <c r="BK118" s="1021"/>
      <c r="BL118" s="1021"/>
      <c r="BM118" s="1021"/>
      <c r="BN118" s="1021"/>
      <c r="BO118" s="1021"/>
      <c r="BP118" s="1022"/>
      <c r="BQ118" s="1053" t="s">
        <v>390</v>
      </c>
      <c r="BR118" s="1054"/>
      <c r="BS118" s="1054"/>
      <c r="BT118" s="1054"/>
      <c r="BU118" s="1054"/>
      <c r="BV118" s="1054" t="s">
        <v>390</v>
      </c>
      <c r="BW118" s="1054"/>
      <c r="BX118" s="1054"/>
      <c r="BY118" s="1054"/>
      <c r="BZ118" s="1054"/>
      <c r="CA118" s="1054" t="s">
        <v>414</v>
      </c>
      <c r="CB118" s="1054"/>
      <c r="CC118" s="1054"/>
      <c r="CD118" s="1054"/>
      <c r="CE118" s="1054"/>
      <c r="CF118" s="970" t="s">
        <v>128</v>
      </c>
      <c r="CG118" s="971"/>
      <c r="CH118" s="971"/>
      <c r="CI118" s="971"/>
      <c r="CJ118" s="971"/>
      <c r="CK118" s="1001"/>
      <c r="CL118" s="1002"/>
      <c r="CM118" s="972" t="s">
        <v>465</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390</v>
      </c>
      <c r="DM118" s="1015"/>
      <c r="DN118" s="1015"/>
      <c r="DO118" s="1015"/>
      <c r="DP118" s="1016"/>
      <c r="DQ118" s="1017" t="s">
        <v>390</v>
      </c>
      <c r="DR118" s="1015"/>
      <c r="DS118" s="1015"/>
      <c r="DT118" s="1015"/>
      <c r="DU118" s="1016"/>
      <c r="DV118" s="1018" t="s">
        <v>390</v>
      </c>
      <c r="DW118" s="1019"/>
      <c r="DX118" s="1019"/>
      <c r="DY118" s="1019"/>
      <c r="DZ118" s="1020"/>
    </row>
    <row r="119" spans="1:130" s="247" customFormat="1" ht="26.25" customHeight="1" x14ac:dyDescent="0.15">
      <c r="A119" s="1115"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390</v>
      </c>
      <c r="AB119" s="948"/>
      <c r="AC119" s="948"/>
      <c r="AD119" s="948"/>
      <c r="AE119" s="949"/>
      <c r="AF119" s="950" t="s">
        <v>390</v>
      </c>
      <c r="AG119" s="948"/>
      <c r="AH119" s="948"/>
      <c r="AI119" s="948"/>
      <c r="AJ119" s="949"/>
      <c r="AK119" s="950" t="s">
        <v>390</v>
      </c>
      <c r="AL119" s="948"/>
      <c r="AM119" s="948"/>
      <c r="AN119" s="948"/>
      <c r="AO119" s="949"/>
      <c r="AP119" s="951" t="s">
        <v>390</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466</v>
      </c>
      <c r="BP119" s="1062"/>
      <c r="BQ119" s="1053">
        <v>4680836</v>
      </c>
      <c r="BR119" s="1054"/>
      <c r="BS119" s="1054"/>
      <c r="BT119" s="1054"/>
      <c r="BU119" s="1054"/>
      <c r="BV119" s="1054">
        <v>4716489</v>
      </c>
      <c r="BW119" s="1054"/>
      <c r="BX119" s="1054"/>
      <c r="BY119" s="1054"/>
      <c r="BZ119" s="1054"/>
      <c r="CA119" s="1054">
        <v>4833260</v>
      </c>
      <c r="CB119" s="1054"/>
      <c r="CC119" s="1054"/>
      <c r="CD119" s="1054"/>
      <c r="CE119" s="1054"/>
      <c r="CF119" s="1055"/>
      <c r="CG119" s="1056"/>
      <c r="CH119" s="1056"/>
      <c r="CI119" s="1056"/>
      <c r="CJ119" s="1057"/>
      <c r="CK119" s="1003"/>
      <c r="CL119" s="1004"/>
      <c r="CM119" s="1058" t="s">
        <v>467</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390</v>
      </c>
      <c r="DH119" s="1040"/>
      <c r="DI119" s="1040"/>
      <c r="DJ119" s="1040"/>
      <c r="DK119" s="1041"/>
      <c r="DL119" s="1039" t="s">
        <v>390</v>
      </c>
      <c r="DM119" s="1040"/>
      <c r="DN119" s="1040"/>
      <c r="DO119" s="1040"/>
      <c r="DP119" s="1041"/>
      <c r="DQ119" s="1039" t="s">
        <v>390</v>
      </c>
      <c r="DR119" s="1040"/>
      <c r="DS119" s="1040"/>
      <c r="DT119" s="1040"/>
      <c r="DU119" s="1041"/>
      <c r="DV119" s="1042" t="s">
        <v>390</v>
      </c>
      <c r="DW119" s="1043"/>
      <c r="DX119" s="1043"/>
      <c r="DY119" s="1043"/>
      <c r="DZ119" s="1044"/>
    </row>
    <row r="120" spans="1:130" s="247" customFormat="1" ht="26.25" customHeight="1" x14ac:dyDescent="0.15">
      <c r="A120" s="1116"/>
      <c r="B120" s="1002"/>
      <c r="C120" s="972" t="s">
        <v>443</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390</v>
      </c>
      <c r="AG120" s="1015"/>
      <c r="AH120" s="1015"/>
      <c r="AI120" s="1015"/>
      <c r="AJ120" s="1016"/>
      <c r="AK120" s="1017" t="s">
        <v>390</v>
      </c>
      <c r="AL120" s="1015"/>
      <c r="AM120" s="1015"/>
      <c r="AN120" s="1015"/>
      <c r="AO120" s="1016"/>
      <c r="AP120" s="1018" t="s">
        <v>414</v>
      </c>
      <c r="AQ120" s="1019"/>
      <c r="AR120" s="1019"/>
      <c r="AS120" s="1019"/>
      <c r="AT120" s="1020"/>
      <c r="AU120" s="1045" t="s">
        <v>468</v>
      </c>
      <c r="AV120" s="1046"/>
      <c r="AW120" s="1046"/>
      <c r="AX120" s="1046"/>
      <c r="AY120" s="1047"/>
      <c r="AZ120" s="996" t="s">
        <v>469</v>
      </c>
      <c r="BA120" s="945"/>
      <c r="BB120" s="945"/>
      <c r="BC120" s="945"/>
      <c r="BD120" s="945"/>
      <c r="BE120" s="945"/>
      <c r="BF120" s="945"/>
      <c r="BG120" s="945"/>
      <c r="BH120" s="945"/>
      <c r="BI120" s="945"/>
      <c r="BJ120" s="945"/>
      <c r="BK120" s="945"/>
      <c r="BL120" s="945"/>
      <c r="BM120" s="945"/>
      <c r="BN120" s="945"/>
      <c r="BO120" s="945"/>
      <c r="BP120" s="946"/>
      <c r="BQ120" s="982">
        <v>3501937</v>
      </c>
      <c r="BR120" s="983"/>
      <c r="BS120" s="983"/>
      <c r="BT120" s="983"/>
      <c r="BU120" s="983"/>
      <c r="BV120" s="983">
        <v>3446041</v>
      </c>
      <c r="BW120" s="983"/>
      <c r="BX120" s="983"/>
      <c r="BY120" s="983"/>
      <c r="BZ120" s="983"/>
      <c r="CA120" s="983">
        <v>3318004</v>
      </c>
      <c r="CB120" s="983"/>
      <c r="CC120" s="983"/>
      <c r="CD120" s="983"/>
      <c r="CE120" s="983"/>
      <c r="CF120" s="997">
        <v>229</v>
      </c>
      <c r="CG120" s="998"/>
      <c r="CH120" s="998"/>
      <c r="CI120" s="998"/>
      <c r="CJ120" s="998"/>
      <c r="CK120" s="1063" t="s">
        <v>470</v>
      </c>
      <c r="CL120" s="1064"/>
      <c r="CM120" s="1064"/>
      <c r="CN120" s="1064"/>
      <c r="CO120" s="1065"/>
      <c r="CP120" s="1071" t="s">
        <v>409</v>
      </c>
      <c r="CQ120" s="1072"/>
      <c r="CR120" s="1072"/>
      <c r="CS120" s="1072"/>
      <c r="CT120" s="1072"/>
      <c r="CU120" s="1072"/>
      <c r="CV120" s="1072"/>
      <c r="CW120" s="1072"/>
      <c r="CX120" s="1072"/>
      <c r="CY120" s="1072"/>
      <c r="CZ120" s="1072"/>
      <c r="DA120" s="1072"/>
      <c r="DB120" s="1072"/>
      <c r="DC120" s="1072"/>
      <c r="DD120" s="1072"/>
      <c r="DE120" s="1072"/>
      <c r="DF120" s="1073"/>
      <c r="DG120" s="982">
        <v>301481</v>
      </c>
      <c r="DH120" s="983"/>
      <c r="DI120" s="983"/>
      <c r="DJ120" s="983"/>
      <c r="DK120" s="983"/>
      <c r="DL120" s="983">
        <v>269624</v>
      </c>
      <c r="DM120" s="983"/>
      <c r="DN120" s="983"/>
      <c r="DO120" s="983"/>
      <c r="DP120" s="983"/>
      <c r="DQ120" s="983">
        <v>236866</v>
      </c>
      <c r="DR120" s="983"/>
      <c r="DS120" s="983"/>
      <c r="DT120" s="983"/>
      <c r="DU120" s="983"/>
      <c r="DV120" s="984">
        <v>16.399999999999999</v>
      </c>
      <c r="DW120" s="984"/>
      <c r="DX120" s="984"/>
      <c r="DY120" s="984"/>
      <c r="DZ120" s="985"/>
    </row>
    <row r="121" spans="1:130" s="247" customFormat="1" ht="26.25" customHeight="1" x14ac:dyDescent="0.15">
      <c r="A121" s="1116"/>
      <c r="B121" s="1002"/>
      <c r="C121" s="1023" t="s">
        <v>471</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390</v>
      </c>
      <c r="AB121" s="1015"/>
      <c r="AC121" s="1015"/>
      <c r="AD121" s="1015"/>
      <c r="AE121" s="1016"/>
      <c r="AF121" s="1017" t="s">
        <v>390</v>
      </c>
      <c r="AG121" s="1015"/>
      <c r="AH121" s="1015"/>
      <c r="AI121" s="1015"/>
      <c r="AJ121" s="1016"/>
      <c r="AK121" s="1017" t="s">
        <v>390</v>
      </c>
      <c r="AL121" s="1015"/>
      <c r="AM121" s="1015"/>
      <c r="AN121" s="1015"/>
      <c r="AO121" s="1016"/>
      <c r="AP121" s="1018" t="s">
        <v>390</v>
      </c>
      <c r="AQ121" s="1019"/>
      <c r="AR121" s="1019"/>
      <c r="AS121" s="1019"/>
      <c r="AT121" s="1020"/>
      <c r="AU121" s="1048"/>
      <c r="AV121" s="1049"/>
      <c r="AW121" s="1049"/>
      <c r="AX121" s="1049"/>
      <c r="AY121" s="1050"/>
      <c r="AZ121" s="1005" t="s">
        <v>472</v>
      </c>
      <c r="BA121" s="1006"/>
      <c r="BB121" s="1006"/>
      <c r="BC121" s="1006"/>
      <c r="BD121" s="1006"/>
      <c r="BE121" s="1006"/>
      <c r="BF121" s="1006"/>
      <c r="BG121" s="1006"/>
      <c r="BH121" s="1006"/>
      <c r="BI121" s="1006"/>
      <c r="BJ121" s="1006"/>
      <c r="BK121" s="1006"/>
      <c r="BL121" s="1006"/>
      <c r="BM121" s="1006"/>
      <c r="BN121" s="1006"/>
      <c r="BO121" s="1006"/>
      <c r="BP121" s="1007"/>
      <c r="BQ121" s="975" t="s">
        <v>390</v>
      </c>
      <c r="BR121" s="976"/>
      <c r="BS121" s="976"/>
      <c r="BT121" s="976"/>
      <c r="BU121" s="976"/>
      <c r="BV121" s="976" t="s">
        <v>390</v>
      </c>
      <c r="BW121" s="976"/>
      <c r="BX121" s="976"/>
      <c r="BY121" s="976"/>
      <c r="BZ121" s="976"/>
      <c r="CA121" s="976" t="s">
        <v>390</v>
      </c>
      <c r="CB121" s="976"/>
      <c r="CC121" s="976"/>
      <c r="CD121" s="976"/>
      <c r="CE121" s="976"/>
      <c r="CF121" s="970" t="s">
        <v>390</v>
      </c>
      <c r="CG121" s="971"/>
      <c r="CH121" s="971"/>
      <c r="CI121" s="971"/>
      <c r="CJ121" s="971"/>
      <c r="CK121" s="1066"/>
      <c r="CL121" s="1067"/>
      <c r="CM121" s="1067"/>
      <c r="CN121" s="1067"/>
      <c r="CO121" s="1068"/>
      <c r="CP121" s="1076" t="s">
        <v>473</v>
      </c>
      <c r="CQ121" s="1077"/>
      <c r="CR121" s="1077"/>
      <c r="CS121" s="1077"/>
      <c r="CT121" s="1077"/>
      <c r="CU121" s="1077"/>
      <c r="CV121" s="1077"/>
      <c r="CW121" s="1077"/>
      <c r="CX121" s="1077"/>
      <c r="CY121" s="1077"/>
      <c r="CZ121" s="1077"/>
      <c r="DA121" s="1077"/>
      <c r="DB121" s="1077"/>
      <c r="DC121" s="1077"/>
      <c r="DD121" s="1077"/>
      <c r="DE121" s="1077"/>
      <c r="DF121" s="1078"/>
      <c r="DG121" s="975">
        <v>183791</v>
      </c>
      <c r="DH121" s="976"/>
      <c r="DI121" s="976"/>
      <c r="DJ121" s="976"/>
      <c r="DK121" s="976"/>
      <c r="DL121" s="976">
        <v>168560</v>
      </c>
      <c r="DM121" s="976"/>
      <c r="DN121" s="976"/>
      <c r="DO121" s="976"/>
      <c r="DP121" s="976"/>
      <c r="DQ121" s="976">
        <v>154726</v>
      </c>
      <c r="DR121" s="976"/>
      <c r="DS121" s="976"/>
      <c r="DT121" s="976"/>
      <c r="DU121" s="976"/>
      <c r="DV121" s="977">
        <v>10.7</v>
      </c>
      <c r="DW121" s="977"/>
      <c r="DX121" s="977"/>
      <c r="DY121" s="977"/>
      <c r="DZ121" s="978"/>
    </row>
    <row r="122" spans="1:130" s="247" customFormat="1" ht="26.25" customHeight="1" x14ac:dyDescent="0.15">
      <c r="A122" s="1116"/>
      <c r="B122" s="1002"/>
      <c r="C122" s="972" t="s">
        <v>454</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390</v>
      </c>
      <c r="AG122" s="1015"/>
      <c r="AH122" s="1015"/>
      <c r="AI122" s="1015"/>
      <c r="AJ122" s="1016"/>
      <c r="AK122" s="1017" t="s">
        <v>390</v>
      </c>
      <c r="AL122" s="1015"/>
      <c r="AM122" s="1015"/>
      <c r="AN122" s="1015"/>
      <c r="AO122" s="1016"/>
      <c r="AP122" s="1018" t="s">
        <v>390</v>
      </c>
      <c r="AQ122" s="1019"/>
      <c r="AR122" s="1019"/>
      <c r="AS122" s="1019"/>
      <c r="AT122" s="1020"/>
      <c r="AU122" s="1048"/>
      <c r="AV122" s="1049"/>
      <c r="AW122" s="1049"/>
      <c r="AX122" s="1049"/>
      <c r="AY122" s="1050"/>
      <c r="AZ122" s="1030" t="s">
        <v>474</v>
      </c>
      <c r="BA122" s="1021"/>
      <c r="BB122" s="1021"/>
      <c r="BC122" s="1021"/>
      <c r="BD122" s="1021"/>
      <c r="BE122" s="1021"/>
      <c r="BF122" s="1021"/>
      <c r="BG122" s="1021"/>
      <c r="BH122" s="1021"/>
      <c r="BI122" s="1021"/>
      <c r="BJ122" s="1021"/>
      <c r="BK122" s="1021"/>
      <c r="BL122" s="1021"/>
      <c r="BM122" s="1021"/>
      <c r="BN122" s="1021"/>
      <c r="BO122" s="1021"/>
      <c r="BP122" s="1022"/>
      <c r="BQ122" s="1053">
        <v>3049992</v>
      </c>
      <c r="BR122" s="1054"/>
      <c r="BS122" s="1054"/>
      <c r="BT122" s="1054"/>
      <c r="BU122" s="1054"/>
      <c r="BV122" s="1054">
        <v>3186256</v>
      </c>
      <c r="BW122" s="1054"/>
      <c r="BX122" s="1054"/>
      <c r="BY122" s="1054"/>
      <c r="BZ122" s="1054"/>
      <c r="CA122" s="1054">
        <v>3286022</v>
      </c>
      <c r="CB122" s="1054"/>
      <c r="CC122" s="1054"/>
      <c r="CD122" s="1054"/>
      <c r="CE122" s="1054"/>
      <c r="CF122" s="1074">
        <v>226.8</v>
      </c>
      <c r="CG122" s="1075"/>
      <c r="CH122" s="1075"/>
      <c r="CI122" s="1075"/>
      <c r="CJ122" s="1075"/>
      <c r="CK122" s="1066"/>
      <c r="CL122" s="1067"/>
      <c r="CM122" s="1067"/>
      <c r="CN122" s="1067"/>
      <c r="CO122" s="1068"/>
      <c r="CP122" s="1076" t="s">
        <v>410</v>
      </c>
      <c r="CQ122" s="1077"/>
      <c r="CR122" s="1077"/>
      <c r="CS122" s="1077"/>
      <c r="CT122" s="1077"/>
      <c r="CU122" s="1077"/>
      <c r="CV122" s="1077"/>
      <c r="CW122" s="1077"/>
      <c r="CX122" s="1077"/>
      <c r="CY122" s="1077"/>
      <c r="CZ122" s="1077"/>
      <c r="DA122" s="1077"/>
      <c r="DB122" s="1077"/>
      <c r="DC122" s="1077"/>
      <c r="DD122" s="1077"/>
      <c r="DE122" s="1077"/>
      <c r="DF122" s="1078"/>
      <c r="DG122" s="975">
        <v>33140</v>
      </c>
      <c r="DH122" s="976"/>
      <c r="DI122" s="976"/>
      <c r="DJ122" s="976"/>
      <c r="DK122" s="976"/>
      <c r="DL122" s="976">
        <v>31073</v>
      </c>
      <c r="DM122" s="976"/>
      <c r="DN122" s="976"/>
      <c r="DO122" s="976"/>
      <c r="DP122" s="976"/>
      <c r="DQ122" s="976">
        <v>28976</v>
      </c>
      <c r="DR122" s="976"/>
      <c r="DS122" s="976"/>
      <c r="DT122" s="976"/>
      <c r="DU122" s="976"/>
      <c r="DV122" s="977">
        <v>2</v>
      </c>
      <c r="DW122" s="977"/>
      <c r="DX122" s="977"/>
      <c r="DY122" s="977"/>
      <c r="DZ122" s="978"/>
    </row>
    <row r="123" spans="1:130" s="247" customFormat="1" ht="26.25" customHeight="1" x14ac:dyDescent="0.15">
      <c r="A123" s="1116"/>
      <c r="B123" s="1002"/>
      <c r="C123" s="972" t="s">
        <v>460</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128</v>
      </c>
      <c r="AL123" s="1015"/>
      <c r="AM123" s="1015"/>
      <c r="AN123" s="1015"/>
      <c r="AO123" s="1016"/>
      <c r="AP123" s="1018" t="s">
        <v>390</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475</v>
      </c>
      <c r="BP123" s="1062"/>
      <c r="BQ123" s="1122">
        <v>6551929</v>
      </c>
      <c r="BR123" s="1088"/>
      <c r="BS123" s="1088"/>
      <c r="BT123" s="1088"/>
      <c r="BU123" s="1088"/>
      <c r="BV123" s="1088">
        <v>6632297</v>
      </c>
      <c r="BW123" s="1088"/>
      <c r="BX123" s="1088"/>
      <c r="BY123" s="1088"/>
      <c r="BZ123" s="1088"/>
      <c r="CA123" s="1088">
        <v>6604026</v>
      </c>
      <c r="CB123" s="1088"/>
      <c r="CC123" s="1088"/>
      <c r="CD123" s="1088"/>
      <c r="CE123" s="1088"/>
      <c r="CF123" s="1055"/>
      <c r="CG123" s="1056"/>
      <c r="CH123" s="1056"/>
      <c r="CI123" s="1056"/>
      <c r="CJ123" s="1057"/>
      <c r="CK123" s="1066"/>
      <c r="CL123" s="1067"/>
      <c r="CM123" s="1067"/>
      <c r="CN123" s="1067"/>
      <c r="CO123" s="1068"/>
      <c r="CP123" s="1076" t="s">
        <v>476</v>
      </c>
      <c r="CQ123" s="1077"/>
      <c r="CR123" s="1077"/>
      <c r="CS123" s="1077"/>
      <c r="CT123" s="1077"/>
      <c r="CU123" s="1077"/>
      <c r="CV123" s="1077"/>
      <c r="CW123" s="1077"/>
      <c r="CX123" s="1077"/>
      <c r="CY123" s="1077"/>
      <c r="CZ123" s="1077"/>
      <c r="DA123" s="1077"/>
      <c r="DB123" s="1077"/>
      <c r="DC123" s="1077"/>
      <c r="DD123" s="1077"/>
      <c r="DE123" s="1077"/>
      <c r="DF123" s="1078"/>
      <c r="DG123" s="1014">
        <v>42297</v>
      </c>
      <c r="DH123" s="1015"/>
      <c r="DI123" s="1015"/>
      <c r="DJ123" s="1015"/>
      <c r="DK123" s="1016"/>
      <c r="DL123" s="1017">
        <v>27001</v>
      </c>
      <c r="DM123" s="1015"/>
      <c r="DN123" s="1015"/>
      <c r="DO123" s="1015"/>
      <c r="DP123" s="1016"/>
      <c r="DQ123" s="1017">
        <v>18996</v>
      </c>
      <c r="DR123" s="1015"/>
      <c r="DS123" s="1015"/>
      <c r="DT123" s="1015"/>
      <c r="DU123" s="1016"/>
      <c r="DV123" s="1018">
        <v>1.3</v>
      </c>
      <c r="DW123" s="1019"/>
      <c r="DX123" s="1019"/>
      <c r="DY123" s="1019"/>
      <c r="DZ123" s="1020"/>
    </row>
    <row r="124" spans="1:130" s="247" customFormat="1" ht="26.25" customHeight="1" thickBot="1" x14ac:dyDescent="0.2">
      <c r="A124" s="1116"/>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390</v>
      </c>
      <c r="AB124" s="1015"/>
      <c r="AC124" s="1015"/>
      <c r="AD124" s="1015"/>
      <c r="AE124" s="1016"/>
      <c r="AF124" s="1017" t="s">
        <v>390</v>
      </c>
      <c r="AG124" s="1015"/>
      <c r="AH124" s="1015"/>
      <c r="AI124" s="1015"/>
      <c r="AJ124" s="1016"/>
      <c r="AK124" s="1017" t="s">
        <v>390</v>
      </c>
      <c r="AL124" s="1015"/>
      <c r="AM124" s="1015"/>
      <c r="AN124" s="1015"/>
      <c r="AO124" s="1016"/>
      <c r="AP124" s="1018" t="s">
        <v>390</v>
      </c>
      <c r="AQ124" s="1019"/>
      <c r="AR124" s="1019"/>
      <c r="AS124" s="1019"/>
      <c r="AT124" s="1020"/>
      <c r="AU124" s="1118" t="s">
        <v>477</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390</v>
      </c>
      <c r="BR124" s="1084"/>
      <c r="BS124" s="1084"/>
      <c r="BT124" s="1084"/>
      <c r="BU124" s="1084"/>
      <c r="BV124" s="1084" t="s">
        <v>390</v>
      </c>
      <c r="BW124" s="1084"/>
      <c r="BX124" s="1084"/>
      <c r="BY124" s="1084"/>
      <c r="BZ124" s="1084"/>
      <c r="CA124" s="1084" t="s">
        <v>390</v>
      </c>
      <c r="CB124" s="1084"/>
      <c r="CC124" s="1084"/>
      <c r="CD124" s="1084"/>
      <c r="CE124" s="1084"/>
      <c r="CF124" s="1085"/>
      <c r="CG124" s="1086"/>
      <c r="CH124" s="1086"/>
      <c r="CI124" s="1086"/>
      <c r="CJ124" s="1087"/>
      <c r="CK124" s="1069"/>
      <c r="CL124" s="1069"/>
      <c r="CM124" s="1069"/>
      <c r="CN124" s="1069"/>
      <c r="CO124" s="1070"/>
      <c r="CP124" s="1076" t="s">
        <v>478</v>
      </c>
      <c r="CQ124" s="1077"/>
      <c r="CR124" s="1077"/>
      <c r="CS124" s="1077"/>
      <c r="CT124" s="1077"/>
      <c r="CU124" s="1077"/>
      <c r="CV124" s="1077"/>
      <c r="CW124" s="1077"/>
      <c r="CX124" s="1077"/>
      <c r="CY124" s="1077"/>
      <c r="CZ124" s="1077"/>
      <c r="DA124" s="1077"/>
      <c r="DB124" s="1077"/>
      <c r="DC124" s="1077"/>
      <c r="DD124" s="1077"/>
      <c r="DE124" s="1077"/>
      <c r="DF124" s="1078"/>
      <c r="DG124" s="1061" t="s">
        <v>390</v>
      </c>
      <c r="DH124" s="1040"/>
      <c r="DI124" s="1040"/>
      <c r="DJ124" s="1040"/>
      <c r="DK124" s="1041"/>
      <c r="DL124" s="1039" t="s">
        <v>390</v>
      </c>
      <c r="DM124" s="1040"/>
      <c r="DN124" s="1040"/>
      <c r="DO124" s="1040"/>
      <c r="DP124" s="1041"/>
      <c r="DQ124" s="1039" t="s">
        <v>390</v>
      </c>
      <c r="DR124" s="1040"/>
      <c r="DS124" s="1040"/>
      <c r="DT124" s="1040"/>
      <c r="DU124" s="1041"/>
      <c r="DV124" s="1042" t="s">
        <v>390</v>
      </c>
      <c r="DW124" s="1043"/>
      <c r="DX124" s="1043"/>
      <c r="DY124" s="1043"/>
      <c r="DZ124" s="1044"/>
    </row>
    <row r="125" spans="1:130" s="247" customFormat="1" ht="26.25" customHeight="1" x14ac:dyDescent="0.15">
      <c r="A125" s="1116"/>
      <c r="B125" s="1002"/>
      <c r="C125" s="972" t="s">
        <v>465</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390</v>
      </c>
      <c r="AB125" s="1015"/>
      <c r="AC125" s="1015"/>
      <c r="AD125" s="1015"/>
      <c r="AE125" s="1016"/>
      <c r="AF125" s="1017" t="s">
        <v>390</v>
      </c>
      <c r="AG125" s="1015"/>
      <c r="AH125" s="1015"/>
      <c r="AI125" s="1015"/>
      <c r="AJ125" s="1016"/>
      <c r="AK125" s="1017" t="s">
        <v>390</v>
      </c>
      <c r="AL125" s="1015"/>
      <c r="AM125" s="1015"/>
      <c r="AN125" s="1015"/>
      <c r="AO125" s="1016"/>
      <c r="AP125" s="1018" t="s">
        <v>390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479</v>
      </c>
      <c r="CL125" s="1064"/>
      <c r="CM125" s="1064"/>
      <c r="CN125" s="1064"/>
      <c r="CO125" s="1065"/>
      <c r="CP125" s="996" t="s">
        <v>480</v>
      </c>
      <c r="CQ125" s="945"/>
      <c r="CR125" s="945"/>
      <c r="CS125" s="945"/>
      <c r="CT125" s="945"/>
      <c r="CU125" s="945"/>
      <c r="CV125" s="945"/>
      <c r="CW125" s="945"/>
      <c r="CX125" s="945"/>
      <c r="CY125" s="945"/>
      <c r="CZ125" s="945"/>
      <c r="DA125" s="945"/>
      <c r="DB125" s="945"/>
      <c r="DC125" s="945"/>
      <c r="DD125" s="945"/>
      <c r="DE125" s="945"/>
      <c r="DF125" s="946"/>
      <c r="DG125" s="982" t="s">
        <v>390</v>
      </c>
      <c r="DH125" s="983"/>
      <c r="DI125" s="983"/>
      <c r="DJ125" s="983"/>
      <c r="DK125" s="983"/>
      <c r="DL125" s="983" t="s">
        <v>390</v>
      </c>
      <c r="DM125" s="983"/>
      <c r="DN125" s="983"/>
      <c r="DO125" s="983"/>
      <c r="DP125" s="983"/>
      <c r="DQ125" s="983" t="s">
        <v>390</v>
      </c>
      <c r="DR125" s="983"/>
      <c r="DS125" s="983"/>
      <c r="DT125" s="983"/>
      <c r="DU125" s="983"/>
      <c r="DV125" s="984" t="s">
        <v>390</v>
      </c>
      <c r="DW125" s="984"/>
      <c r="DX125" s="984"/>
      <c r="DY125" s="984"/>
      <c r="DZ125" s="985"/>
    </row>
    <row r="126" spans="1:130" s="247" customFormat="1" ht="26.25" customHeight="1" thickBot="1" x14ac:dyDescent="0.2">
      <c r="A126" s="1116"/>
      <c r="B126" s="1002"/>
      <c r="C126" s="972" t="s">
        <v>467</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390</v>
      </c>
      <c r="AB126" s="1015"/>
      <c r="AC126" s="1015"/>
      <c r="AD126" s="1015"/>
      <c r="AE126" s="1016"/>
      <c r="AF126" s="1017" t="s">
        <v>390</v>
      </c>
      <c r="AG126" s="1015"/>
      <c r="AH126" s="1015"/>
      <c r="AI126" s="1015"/>
      <c r="AJ126" s="1016"/>
      <c r="AK126" s="1017" t="s">
        <v>390</v>
      </c>
      <c r="AL126" s="1015"/>
      <c r="AM126" s="1015"/>
      <c r="AN126" s="1015"/>
      <c r="AO126" s="1016"/>
      <c r="AP126" s="1018" t="s">
        <v>390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481</v>
      </c>
      <c r="CQ126" s="1006"/>
      <c r="CR126" s="1006"/>
      <c r="CS126" s="1006"/>
      <c r="CT126" s="1006"/>
      <c r="CU126" s="1006"/>
      <c r="CV126" s="1006"/>
      <c r="CW126" s="1006"/>
      <c r="CX126" s="1006"/>
      <c r="CY126" s="1006"/>
      <c r="CZ126" s="1006"/>
      <c r="DA126" s="1006"/>
      <c r="DB126" s="1006"/>
      <c r="DC126" s="1006"/>
      <c r="DD126" s="1006"/>
      <c r="DE126" s="1006"/>
      <c r="DF126" s="1007"/>
      <c r="DG126" s="975" t="s">
        <v>390</v>
      </c>
      <c r="DH126" s="976"/>
      <c r="DI126" s="976"/>
      <c r="DJ126" s="976"/>
      <c r="DK126" s="976"/>
      <c r="DL126" s="976" t="s">
        <v>390</v>
      </c>
      <c r="DM126" s="976"/>
      <c r="DN126" s="976"/>
      <c r="DO126" s="976"/>
      <c r="DP126" s="976"/>
      <c r="DQ126" s="976" t="s">
        <v>390</v>
      </c>
      <c r="DR126" s="976"/>
      <c r="DS126" s="976"/>
      <c r="DT126" s="976"/>
      <c r="DU126" s="976"/>
      <c r="DV126" s="977" t="s">
        <v>390</v>
      </c>
      <c r="DW126" s="977"/>
      <c r="DX126" s="977"/>
      <c r="DY126" s="977"/>
      <c r="DZ126" s="978"/>
    </row>
    <row r="127" spans="1:130" s="247" customFormat="1" ht="26.25" customHeight="1" x14ac:dyDescent="0.15">
      <c r="A127" s="1117"/>
      <c r="B127" s="1004"/>
      <c r="C127" s="1058" t="s">
        <v>482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390</v>
      </c>
      <c r="AB127" s="1015"/>
      <c r="AC127" s="1015"/>
      <c r="AD127" s="1015"/>
      <c r="AE127" s="1016"/>
      <c r="AF127" s="1017" t="s">
        <v>390</v>
      </c>
      <c r="AG127" s="1015"/>
      <c r="AH127" s="1015"/>
      <c r="AI127" s="1015"/>
      <c r="AJ127" s="1016"/>
      <c r="AK127" s="1017" t="s">
        <v>390</v>
      </c>
      <c r="AL127" s="1015"/>
      <c r="AM127" s="1015"/>
      <c r="AN127" s="1015"/>
      <c r="AO127" s="1016"/>
      <c r="AP127" s="1018" t="s">
        <v>390</v>
      </c>
      <c r="AQ127" s="1019"/>
      <c r="AR127" s="1019"/>
      <c r="AS127" s="1019"/>
      <c r="AT127" s="1020"/>
      <c r="AU127" s="283"/>
      <c r="AV127" s="283"/>
      <c r="AW127" s="283"/>
      <c r="AX127" s="1089" t="s">
        <v>483</v>
      </c>
      <c r="AY127" s="1090"/>
      <c r="AZ127" s="1090"/>
      <c r="BA127" s="1090"/>
      <c r="BB127" s="1090"/>
      <c r="BC127" s="1090"/>
      <c r="BD127" s="1090"/>
      <c r="BE127" s="1091"/>
      <c r="BF127" s="1092" t="s">
        <v>484</v>
      </c>
      <c r="BG127" s="1090"/>
      <c r="BH127" s="1090"/>
      <c r="BI127" s="1090"/>
      <c r="BJ127" s="1090"/>
      <c r="BK127" s="1090"/>
      <c r="BL127" s="1091"/>
      <c r="BM127" s="1092" t="s">
        <v>485</v>
      </c>
      <c r="BN127" s="1090"/>
      <c r="BO127" s="1090"/>
      <c r="BP127" s="1090"/>
      <c r="BQ127" s="1090"/>
      <c r="BR127" s="1090"/>
      <c r="BS127" s="1091"/>
      <c r="BT127" s="1092" t="s">
        <v>486</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487</v>
      </c>
      <c r="CQ127" s="1006"/>
      <c r="CR127" s="1006"/>
      <c r="CS127" s="1006"/>
      <c r="CT127" s="1006"/>
      <c r="CU127" s="1006"/>
      <c r="CV127" s="1006"/>
      <c r="CW127" s="1006"/>
      <c r="CX127" s="1006"/>
      <c r="CY127" s="1006"/>
      <c r="CZ127" s="1006"/>
      <c r="DA127" s="1006"/>
      <c r="DB127" s="1006"/>
      <c r="DC127" s="1006"/>
      <c r="DD127" s="1006"/>
      <c r="DE127" s="1006"/>
      <c r="DF127" s="1007"/>
      <c r="DG127" s="975" t="s">
        <v>390</v>
      </c>
      <c r="DH127" s="976"/>
      <c r="DI127" s="976"/>
      <c r="DJ127" s="976"/>
      <c r="DK127" s="976"/>
      <c r="DL127" s="976" t="s">
        <v>390</v>
      </c>
      <c r="DM127" s="976"/>
      <c r="DN127" s="976"/>
      <c r="DO127" s="976"/>
      <c r="DP127" s="976"/>
      <c r="DQ127" s="976" t="s">
        <v>390</v>
      </c>
      <c r="DR127" s="976"/>
      <c r="DS127" s="976"/>
      <c r="DT127" s="976"/>
      <c r="DU127" s="976"/>
      <c r="DV127" s="977" t="s">
        <v>390</v>
      </c>
      <c r="DW127" s="977"/>
      <c r="DX127" s="977"/>
      <c r="DY127" s="977"/>
      <c r="DZ127" s="978"/>
    </row>
    <row r="128" spans="1:130" s="247" customFormat="1" ht="26.25" customHeight="1" thickBot="1" x14ac:dyDescent="0.2">
      <c r="A128" s="1100" t="s">
        <v>488</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489</v>
      </c>
      <c r="X128" s="1102"/>
      <c r="Y128" s="1102"/>
      <c r="Z128" s="1103"/>
      <c r="AA128" s="1104" t="s">
        <v>390</v>
      </c>
      <c r="AB128" s="1105"/>
      <c r="AC128" s="1105"/>
      <c r="AD128" s="1105"/>
      <c r="AE128" s="1106"/>
      <c r="AF128" s="1107" t="s">
        <v>390</v>
      </c>
      <c r="AG128" s="1105"/>
      <c r="AH128" s="1105"/>
      <c r="AI128" s="1105"/>
      <c r="AJ128" s="1106"/>
      <c r="AK128" s="1107" t="s">
        <v>390</v>
      </c>
      <c r="AL128" s="1105"/>
      <c r="AM128" s="1105"/>
      <c r="AN128" s="1105"/>
      <c r="AO128" s="1106"/>
      <c r="AP128" s="1108"/>
      <c r="AQ128" s="1109"/>
      <c r="AR128" s="1109"/>
      <c r="AS128" s="1109"/>
      <c r="AT128" s="1110"/>
      <c r="AU128" s="283"/>
      <c r="AV128" s="283"/>
      <c r="AW128" s="283"/>
      <c r="AX128" s="944" t="s">
        <v>490</v>
      </c>
      <c r="AY128" s="945"/>
      <c r="AZ128" s="945"/>
      <c r="BA128" s="945"/>
      <c r="BB128" s="945"/>
      <c r="BC128" s="945"/>
      <c r="BD128" s="945"/>
      <c r="BE128" s="946"/>
      <c r="BF128" s="1111" t="s">
        <v>390</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491</v>
      </c>
      <c r="CQ128" s="1094"/>
      <c r="CR128" s="1094"/>
      <c r="CS128" s="1094"/>
      <c r="CT128" s="1094"/>
      <c r="CU128" s="1094"/>
      <c r="CV128" s="1094"/>
      <c r="CW128" s="1094"/>
      <c r="CX128" s="1094"/>
      <c r="CY128" s="1094"/>
      <c r="CZ128" s="1094"/>
      <c r="DA128" s="1094"/>
      <c r="DB128" s="1094"/>
      <c r="DC128" s="1094"/>
      <c r="DD128" s="1094"/>
      <c r="DE128" s="1094"/>
      <c r="DF128" s="1095"/>
      <c r="DG128" s="1096" t="s">
        <v>390</v>
      </c>
      <c r="DH128" s="1097"/>
      <c r="DI128" s="1097"/>
      <c r="DJ128" s="1097"/>
      <c r="DK128" s="1097"/>
      <c r="DL128" s="1097" t="s">
        <v>390</v>
      </c>
      <c r="DM128" s="1097"/>
      <c r="DN128" s="1097"/>
      <c r="DO128" s="1097"/>
      <c r="DP128" s="1097"/>
      <c r="DQ128" s="1097" t="s">
        <v>390</v>
      </c>
      <c r="DR128" s="1097"/>
      <c r="DS128" s="1097"/>
      <c r="DT128" s="1097"/>
      <c r="DU128" s="1097"/>
      <c r="DV128" s="1098" t="s">
        <v>390</v>
      </c>
      <c r="DW128" s="1098"/>
      <c r="DX128" s="1098"/>
      <c r="DY128" s="1098"/>
      <c r="DZ128" s="1099"/>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1729787</v>
      </c>
      <c r="AB129" s="1015"/>
      <c r="AC129" s="1015"/>
      <c r="AD129" s="1015"/>
      <c r="AE129" s="1016"/>
      <c r="AF129" s="1017">
        <v>1693477</v>
      </c>
      <c r="AG129" s="1015"/>
      <c r="AH129" s="1015"/>
      <c r="AI129" s="1015"/>
      <c r="AJ129" s="1016"/>
      <c r="AK129" s="1017">
        <v>1701698</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390</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262227</v>
      </c>
      <c r="AB130" s="1015"/>
      <c r="AC130" s="1015"/>
      <c r="AD130" s="1015"/>
      <c r="AE130" s="1016"/>
      <c r="AF130" s="1017">
        <v>263725</v>
      </c>
      <c r="AG130" s="1015"/>
      <c r="AH130" s="1015"/>
      <c r="AI130" s="1015"/>
      <c r="AJ130" s="1016"/>
      <c r="AK130" s="1017">
        <v>253081</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1467560</v>
      </c>
      <c r="AB131" s="1040"/>
      <c r="AC131" s="1040"/>
      <c r="AD131" s="1040"/>
      <c r="AE131" s="1041"/>
      <c r="AF131" s="1039">
        <v>1429752</v>
      </c>
      <c r="AG131" s="1040"/>
      <c r="AH131" s="1040"/>
      <c r="AI131" s="1040"/>
      <c r="AJ131" s="1041"/>
      <c r="AK131" s="1039">
        <v>1448617</v>
      </c>
      <c r="AL131" s="1040"/>
      <c r="AM131" s="1040"/>
      <c r="AN131" s="1040"/>
      <c r="AO131" s="1041"/>
      <c r="AP131" s="1170"/>
      <c r="AQ131" s="1171"/>
      <c r="AR131" s="1171"/>
      <c r="AS131" s="1171"/>
      <c r="AT131" s="1172"/>
      <c r="AU131" s="285"/>
      <c r="AV131" s="285"/>
      <c r="AW131" s="285"/>
      <c r="AX131" s="1142" t="s">
        <v>498</v>
      </c>
      <c r="AY131" s="1094"/>
      <c r="AZ131" s="1094"/>
      <c r="BA131" s="1094"/>
      <c r="BB131" s="1094"/>
      <c r="BC131" s="1094"/>
      <c r="BD131" s="1094"/>
      <c r="BE131" s="1095"/>
      <c r="BF131" s="1143" t="s">
        <v>390</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6.1870724199999998</v>
      </c>
      <c r="AB132" s="1156"/>
      <c r="AC132" s="1156"/>
      <c r="AD132" s="1156"/>
      <c r="AE132" s="1157"/>
      <c r="AF132" s="1158">
        <v>6.142114157</v>
      </c>
      <c r="AG132" s="1156"/>
      <c r="AH132" s="1156"/>
      <c r="AI132" s="1156"/>
      <c r="AJ132" s="1157"/>
      <c r="AK132" s="1158">
        <v>11.72193893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6.8</v>
      </c>
      <c r="AB133" s="1139"/>
      <c r="AC133" s="1139"/>
      <c r="AD133" s="1139"/>
      <c r="AE133" s="1140"/>
      <c r="AF133" s="1138">
        <v>6.4</v>
      </c>
      <c r="AG133" s="1139"/>
      <c r="AH133" s="1139"/>
      <c r="AI133" s="1139"/>
      <c r="AJ133" s="1140"/>
      <c r="AK133" s="1138">
        <v>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UWokqOOT8nMrFBbssXpGO/0S8IR2xUFDfyCXhoyIZed6c0MTP4TKssWOe4/bOTnJeoALt7rT6hb8BQkx+75cA==" saltValue="EDcUG8qTZE9gQ29NypL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6"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jlnBKRbdK6rHJa3bRQMh6o5r395EhhPuJF5ooOVk2ry5rUAGyzsmQ3gcJvlOsMwzoP2FNutw+zQ8jwy7yeUJQ==" saltValue="AaM/IJRIfA335oz8x89B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X9eivmvGIulEvhO6Wny8HeVFBtl7PHKhCBsmkBRDmv2mmqouB4V1WUTb4hbuoAvuCNVFKTkbQ21vl+u7cFilw==" saltValue="JQzX9BeL6g36M5M9RhD4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484787</v>
      </c>
      <c r="AP9" s="313">
        <v>223817</v>
      </c>
      <c r="AQ9" s="314">
        <v>198046</v>
      </c>
      <c r="AR9" s="315">
        <v>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15875</v>
      </c>
      <c r="AP10" s="316">
        <v>7329</v>
      </c>
      <c r="AQ10" s="317">
        <v>23470</v>
      </c>
      <c r="AR10" s="318">
        <v>-68.8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52706</v>
      </c>
      <c r="AP11" s="316">
        <v>24333</v>
      </c>
      <c r="AQ11" s="317">
        <v>31217</v>
      </c>
      <c r="AR11" s="318">
        <v>-22.1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t="s">
        <v>514</v>
      </c>
      <c r="AP12" s="316" t="s">
        <v>514</v>
      </c>
      <c r="AQ12" s="317">
        <v>3147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515</v>
      </c>
      <c r="AL13" s="1179"/>
      <c r="AM13" s="1179"/>
      <c r="AN13" s="1180"/>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14602</v>
      </c>
      <c r="AP14" s="316">
        <v>6741</v>
      </c>
      <c r="AQ14" s="317">
        <v>10757</v>
      </c>
      <c r="AR14" s="318">
        <v>-37.299999999999997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18126</v>
      </c>
      <c r="AP15" s="316">
        <v>8368</v>
      </c>
      <c r="AQ15" s="317">
        <v>4810</v>
      </c>
      <c r="AR15" s="318">
        <v>74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-33990</v>
      </c>
      <c r="AP16" s="316">
        <v>-15693</v>
      </c>
      <c r="AQ16" s="317">
        <v>-18847</v>
      </c>
      <c r="AR16" s="318">
        <v>-16.7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552106</v>
      </c>
      <c r="AP17" s="316">
        <v>254897</v>
      </c>
      <c r="AQ17" s="317">
        <v>252599</v>
      </c>
      <c r="AR17" s="318">
        <v>0.9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23.55</v>
      </c>
      <c r="AP21" s="329">
        <v>22.36</v>
      </c>
      <c r="AQ21" s="330">
        <v>1.19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94.4</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343442</v>
      </c>
      <c r="AP32" s="343">
        <v>158560</v>
      </c>
      <c r="AQ32" s="344">
        <v>139617</v>
      </c>
      <c r="AR32" s="345">
        <v>13.6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514</v>
      </c>
      <c r="AP34" s="343" t="s">
        <v>514</v>
      </c>
      <c r="AQ34" s="344">
        <v>5</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61559</v>
      </c>
      <c r="AP35" s="343">
        <v>28421</v>
      </c>
      <c r="AQ35" s="344">
        <v>32699</v>
      </c>
      <c r="AR35" s="345">
        <v>-13.1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v>17886</v>
      </c>
      <c r="AP36" s="343">
        <v>8258</v>
      </c>
      <c r="AQ36" s="344">
        <v>4068</v>
      </c>
      <c r="AR36" s="345">
        <v>103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t="s">
        <v>514</v>
      </c>
      <c r="AP37" s="343" t="s">
        <v>514</v>
      </c>
      <c r="AQ37" s="344">
        <v>1263</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t="s">
        <v>514</v>
      </c>
      <c r="AP38" s="346" t="s">
        <v>514</v>
      </c>
      <c r="AQ38" s="347">
        <v>23</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t="s">
        <v>514</v>
      </c>
      <c r="AP39" s="343" t="s">
        <v>514</v>
      </c>
      <c r="AQ39" s="344">
        <v>-8148</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-253081</v>
      </c>
      <c r="AP40" s="343">
        <v>-116843</v>
      </c>
      <c r="AQ40" s="344">
        <v>-124721</v>
      </c>
      <c r="AR40" s="345">
        <v>-6.3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169806</v>
      </c>
      <c r="AP41" s="343">
        <v>78396</v>
      </c>
      <c r="AQ41" s="344">
        <v>44807</v>
      </c>
      <c r="AR41" s="345">
        <v>75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495666</v>
      </c>
      <c r="AN51" s="365">
        <v>213373</v>
      </c>
      <c r="AO51" s="366">
        <v>-20.2</v>
      </c>
      <c r="AP51" s="367">
        <v>280458</v>
      </c>
      <c r="AQ51" s="368">
        <v>-15.8</v>
      </c>
      <c r="AR51" s="369">
        <v>-4.4000000000000004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302953</v>
      </c>
      <c r="AN52" s="373">
        <v>130415</v>
      </c>
      <c r="AO52" s="374">
        <v>-12.4</v>
      </c>
      <c r="AP52" s="375">
        <v>127286</v>
      </c>
      <c r="AQ52" s="376">
        <v>0.4</v>
      </c>
      <c r="AR52" s="377">
        <v>-12.8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975286</v>
      </c>
      <c r="AN53" s="365">
        <v>423669</v>
      </c>
      <c r="AO53" s="366">
        <v>98.6</v>
      </c>
      <c r="AP53" s="367">
        <v>291945</v>
      </c>
      <c r="AQ53" s="368">
        <v>4.0999999999999996</v>
      </c>
      <c r="AR53" s="369">
        <v>94.5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796214</v>
      </c>
      <c r="AN54" s="373">
        <v>345879</v>
      </c>
      <c r="AO54" s="374">
        <v>165.2</v>
      </c>
      <c r="AP54" s="375">
        <v>127651</v>
      </c>
      <c r="AQ54" s="376">
        <v>0.3</v>
      </c>
      <c r="AR54" s="377">
        <v>164.9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1081785</v>
      </c>
      <c r="AN55" s="365">
        <v>479090</v>
      </c>
      <c r="AO55" s="366">
        <v>13.1</v>
      </c>
      <c r="AP55" s="367">
        <v>291173</v>
      </c>
      <c r="AQ55" s="368">
        <v>-0.3</v>
      </c>
      <c r="AR55" s="369">
        <v>13.4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823732</v>
      </c>
      <c r="AN56" s="373">
        <v>364806</v>
      </c>
      <c r="AO56" s="374">
        <v>5.5</v>
      </c>
      <c r="AP56" s="375">
        <v>119071</v>
      </c>
      <c r="AQ56" s="376">
        <v>-6.7</v>
      </c>
      <c r="AR56" s="377">
        <v>12.2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670425</v>
      </c>
      <c r="AN57" s="365">
        <v>301857</v>
      </c>
      <c r="AO57" s="366">
        <v>-37</v>
      </c>
      <c r="AP57" s="367">
        <v>271581</v>
      </c>
      <c r="AQ57" s="368">
        <v>-6.7</v>
      </c>
      <c r="AR57" s="369">
        <v>-30.3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308364</v>
      </c>
      <c r="AN58" s="373">
        <v>138840</v>
      </c>
      <c r="AO58" s="374">
        <v>-61.9</v>
      </c>
      <c r="AP58" s="375">
        <v>117844</v>
      </c>
      <c r="AQ58" s="376">
        <v>-1</v>
      </c>
      <c r="AR58" s="377">
        <v>-60.9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953349</v>
      </c>
      <c r="AN59" s="365">
        <v>440143</v>
      </c>
      <c r="AO59" s="366">
        <v>45.8</v>
      </c>
      <c r="AP59" s="367">
        <v>268375</v>
      </c>
      <c r="AQ59" s="368">
        <v>-1.2</v>
      </c>
      <c r="AR59" s="369">
        <v>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315279</v>
      </c>
      <c r="AN60" s="373">
        <v>145558</v>
      </c>
      <c r="AO60" s="374">
        <v>4.8</v>
      </c>
      <c r="AP60" s="375">
        <v>119602</v>
      </c>
      <c r="AQ60" s="376">
        <v>1.5</v>
      </c>
      <c r="AR60" s="377">
        <v>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835302</v>
      </c>
      <c r="AN61" s="380">
        <v>371626</v>
      </c>
      <c r="AO61" s="381">
        <v>20.100000000000001</v>
      </c>
      <c r="AP61" s="382">
        <v>280706</v>
      </c>
      <c r="AQ61" s="383">
        <v>-4</v>
      </c>
      <c r="AR61" s="369">
        <v>24.1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509308</v>
      </c>
      <c r="AN62" s="373">
        <v>225100</v>
      </c>
      <c r="AO62" s="374">
        <v>20.2</v>
      </c>
      <c r="AP62" s="375">
        <v>122291</v>
      </c>
      <c r="AQ62" s="376">
        <v>-1.1000000000000001</v>
      </c>
      <c r="AR62" s="377">
        <v>21.3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x476d3/cYv9bAj8gxx7kdDyLI5LMxa1ZG7x7oB38OWvBpWA7rfeEB2fjpaDQGGz1iud1kToKK9+enA2og+9Uw==" saltValue="sMi8va2Fp1RWjQW7m5bTX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3"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jTWQNhutrRcOqP2tfLDQ2uTw5OLx75v+sSS4NC5wqI9caWWegbqZV5a6lhaEruCYQxLVTgXagDbf2qB3qz60FQ==" saltValue="/F44baNULXx+B/4D+LHV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OMXZg/Onr1PhUKBDkUWgB6vIUBcRKc+JujlQ9e6U4+SIt8F3trw1ov5jllGn+4g79sCTetL9vfIQyPhtfGpwtg==" saltValue="3Jox47h8Dh94PRxg2OZO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71.739999999999995</v>
      </c>
      <c r="G47" s="12">
        <v>73.540000000000006</v>
      </c>
      <c r="H47" s="12">
        <v>47.05</v>
      </c>
      <c r="I47" s="12">
        <v>48.33</v>
      </c>
      <c r="J47" s="13">
        <v>48.38</v>
      </c>
    </row>
    <row r="48" spans="2:10" ht="57.75" customHeight="1" x14ac:dyDescent="0.15">
      <c r="B48" s="14"/>
      <c r="C48" s="1200" t="s">
        <v>4</v>
      </c>
      <c r="D48" s="1200"/>
      <c r="E48" s="1201"/>
      <c r="F48" s="15">
        <v>11.4</v>
      </c>
      <c r="G48" s="16">
        <v>13.82</v>
      </c>
      <c r="H48" s="16">
        <v>20.46</v>
      </c>
      <c r="I48" s="16">
        <v>16.18</v>
      </c>
      <c r="J48" s="17">
        <v>19.010000000000002</v>
      </c>
    </row>
    <row r="49" spans="2:10" ht="57.75" customHeight="1" thickBot="1" x14ac:dyDescent="0.2">
      <c r="B49" s="18"/>
      <c r="C49" s="1202" t="s">
        <v>5</v>
      </c>
      <c r="D49" s="1202"/>
      <c r="E49" s="1203"/>
      <c r="F49" s="19">
        <v>1.85</v>
      </c>
      <c r="G49" s="20">
        <v>2.4900000000000002</v>
      </c>
      <c r="H49" s="20" t="s">
        <v>561</v>
      </c>
      <c r="I49" s="20" t="s">
        <v>562</v>
      </c>
      <c r="J49" s="21">
        <v>3.19</v>
      </c>
    </row>
    <row r="50" spans="2:10" ht="13.5" customHeight="1" x14ac:dyDescent="0.15"/>
  </sheetData>
  <sheetProtection algorithmName="SHA-512" hashValue="vUFwMmoRVlODADPZOpZxifyzRK77WIyB0ATJkQ1Nn9PhqcA5beWi01zQW++abTXX3Z/rBzOMVuBqFfdL9xjQFA==" saltValue="ISpp0ZEGEfjQ8fWaCW+E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2021-03-03T05:37:28Z</cp:lastPrinted>
  <dcterms:created xsi:type="dcterms:W3CDTF">2021-02-05T04:52:16Z</dcterms:created>
  <dcterms:modified xsi:type="dcterms:W3CDTF">2021-03-11T06:50:59Z</dcterms:modified>
  <cp:category/>
</cp:coreProperties>
</file>