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<sst xmlns="http://schemas.openxmlformats.org/spreadsheetml/2006/main" count="1111" uniqueCount="601">
  <si>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</si>
  <si>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</si>
  <si>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</si>
  <si>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</si>
  <si>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</si>
  <si>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</si>
  <si>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</si>
  <si>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</si>
  <si>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</si>
  <si>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</si>
  <si>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</si>
  <si>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</si>
  <si>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</si>
  <si>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</si>
  <si>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</si>
  <si>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</si>
  <si>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</si>
  <si>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</si>
  <si>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</si>
  <si>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</si>
  <si>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</si>
  <si>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</si>
  <si>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</si>
  <si>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</si>
  <si>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</si>
  <si>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</si>
  <si>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</si>
  <si>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</si>
  <si>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</si>
  <si>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</si>
  <si>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</si>
  <si>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</si>
  <si>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</si>
  <si>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</si>
  <si>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</si>
  <si>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</si>
  <si>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</si>
  <si>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</si>
  <si>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</si>
  <si>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</si>
  <si>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</si>
  <si>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</si>
  <si>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</si>
  <si>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</si>
  <si>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</si>
  <si>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</si>
  <si>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</si>
  <si>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</si>
  <si>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</si>
  <si>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</si>
  <si>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</si>
  <si>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</si>
  <si>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</si>
  <si>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</si>
  <si>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</si>
  <si>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</si>
  <si>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</si>
  <si>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</si>
  <si>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</si>
  <si>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</si>
  <si>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</si>
  <si>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</si>
  <si>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</si>
  <si>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</si>
  <si>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</si>
  <si>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</si>
  <si>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</si>
  <si>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</si>
  <si>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</si>
  <si>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</si>
  <si>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</si>
  <si>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</si>
  <si>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</si>
  <si>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</si>
  <si>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</si>
  <si>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</si>
  <si>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</si>
  <si>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</si>
  <si>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</si>
  <si>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</si>
  <si>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</si>
  <si>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</si>
  <si>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</si>
  <si>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</si>
  <si>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</si>
  <si>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</si>
  <si>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</si>
  <si>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</si>
  <si>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</si>
  <si>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</si>
  <si>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</si>
  <si>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</si>
  <si>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</si>
  <si>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</si>
  <si>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</si>
  <si>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</si>
  <si>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</si>
  <si>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</si>
  <si>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</si>
  <si>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</si>
  <si>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</si>
  <si>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</si>
  <si>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</si>
  <si>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</si>
  <si>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</si>
  <si>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</si>
  <si>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</si>
  <si>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</si>
  <si>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</si>
  <si>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</si>
  <si>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</si>
  <si>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</si>
  <si>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</si>
  <si>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</si>
  <si>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</si>
  <si>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</si>
  <si>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</si>
  <si>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</si>
  <si>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</si>
  <si>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</si>
  <si>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</si>
  <si>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</si>
  <si>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</si>
  <si>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</si>
  <si>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</si>
  <si>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</si>
  <si>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</si>
  <si>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</si>
  <si>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</si>
  <si>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</si>
  <si>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</si>
  <si>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</si>
  <si>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</si>
  <si>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</si>
  <si>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</si>
  <si>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</si>
  <si>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</si>
  <si>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</si>
  <si>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</si>
  <si>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</si>
  <si>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</si>
  <si>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</si>
  <si>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</si>
  <si>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</si>
  <si>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</si>
  <si>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</si>
  <si>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</si>
  <si>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</si>
  <si>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</si>
  <si>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</si>
  <si>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</si>
  <si>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</si>
  <si>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</si>
  <si>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</si>
  <si>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</si>
  <si>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</si>
  <si>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</si>
  <si>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</si>
  <si>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</si>
  <si>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</si>
  <si>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</si>
  <si>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</si>
  <si>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</si>
  <si>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</si>
  <si>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</si>
  <si>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</si>
  <si>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</si>
  <si>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</si>
  <si>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</si>
  <si>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</si>
  <si>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</si>
  <si>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</si>
  <si>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</si>
  <si>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</si>
  <si>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</si>
  <si>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</si>
  <si>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</si>
  <si>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</si>
  <si>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</si>
  <si>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</si>
  <si>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</si>
  <si>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</si>
  <si>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</si>
  <si>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</si>
  <si>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</si>
  <si>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</si>
  <si>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</si>
  <si>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</si>
  <si>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</si>
  <si>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</si>
  <si>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</si>
  <si>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</si>
  <si>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</si>
  <si>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</si>
  <si>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</si>
  <si>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</si>
  <si>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</si>
  <si>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</si>
  <si>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</si>
  <si>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</si>
  <si>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</si>
  <si>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</si>
  <si>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</si>
  <si>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</si>
  <si>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</si>
  <si>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</si>
  <si>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</si>
  <si>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</si>
  <si>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</si>
  <si>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</si>
  <si>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</si>
  <si>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</si>
  <si>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</si>
  <si>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</si>
  <si>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</si>
  <si>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</si>
  <si>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</si>
  <si>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</si>
  <si>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熊本県水上村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</si>
  <si>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</si>
  <si>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</si>
  <si>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</si>
  <si>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</si>
  <si>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</si>
  <si>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</si>
  <si>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</si>
  <si>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</si>
  <si>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</si>
  <si>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</si>
  <si>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</si>
  <si>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</si>
  <si>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</si>
  <si>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</si>
  <si>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</si>
  <si>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</si>
  <si>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</si>
  <si>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</si>
  <si>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</si>
  <si>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</si>
  <si>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</si>
  <si>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</si>
  <si>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</si>
  <si>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</si>
  <si>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</si>
  <si>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</si>
  <si>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</si>
  <si>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</si>
  <si>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</si>
  <si>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</si>
  <si>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</si>
  <si>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</si>
  <si>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</si>
  <si>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</si>
  <si>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</si>
  <si>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</si>
  <si>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</si>
  <si>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</si>
  <si>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</si>
  <si>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</si>
  <si>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</si>
  <si>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</si>
  <si>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</si>
  <si>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</si>
  <si>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</si>
  <si>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</si>
  <si>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</si>
  <si>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</si>
  <si>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</si>
  <si>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</si>
  <si>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</si>
  <si>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</si>
  <si>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</si>
  <si>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</si>
  <si>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</si>
  <si>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</si>
  <si>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</si>
  <si>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</si>
  <si>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</si>
  <si>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</si>
  <si>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</si>
  <si>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</si>
  <si>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</si>
  <si>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</si>
  <si>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</si>
  <si>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</si>
  <si>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</si>
  <si>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</si>
  <si>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</si>
  <si>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</si>
  <si>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</si>
  <si>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</si>
  <si>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</si>
  <si>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</si>
  <si>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</si>
  <si>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</si>
  <si>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</si>
  <si>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</si>
  <si>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</si>
  <si>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</si>
  <si>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</si>
  <si>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</si>
  <si>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</si>
  <si>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</si>
  <si>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</si>
  <si>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</si>
  <si>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</si>
  <si>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</si>
  <si>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</si>
  <si>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</si>
  <si>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</si>
  <si>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</si>
  <si>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</si>
  <si>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</si>
  <si>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</si>
  <si>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</si>
  <si>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</si>
  <si>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</si>
  <si>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</si>
  <si>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</si>
  <si>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</si>
  <si>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</si>
  <si>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</si>
  <si>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</si>
  <si>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</si>
  <si>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</si>
  <si>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</si>
  <si>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</si>
  <si>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</si>
  <si>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</si>
  <si>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</si>
  <si>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</si>
  <si>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</si>
  <si>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</si>
  <si>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</si>
  <si>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</si>
  <si>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</si>
  <si>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</si>
  <si>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</si>
  <si>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</si>
  <si>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</si>
  <si>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</si>
  <si>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</si>
  <si>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</si>
  <si>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</si>
  <si>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</si>
  <si>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</si>
  <si>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</si>
  <si>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</si>
  <si>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</si>
  <si>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</si>
  <si>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</si>
  <si>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</si>
  <si>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</si>
  <si>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</si>
  <si>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</si>
  <si>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</si>
  <si>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</si>
  <si>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</si>
  <si>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</si>
  <si>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</si>
  <si>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</si>
  <si>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</si>
  <si>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</si>
  <si>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</si>
  <si>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</si>
  <si>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</si>
  <si>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</si>
  <si>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</si>
  <si>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</si>
  <si>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</si>
  <si>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</si>
  <si>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</si>
  <si>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熊本県水上村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</si>
  <si>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</si>
  <si>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</si>
  <si>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</si>
  <si>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</si>
  <si>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</si>
  <si>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</si>
  <si>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</si>
  <si>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</si>
  <si>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</si>
  <si>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</si>
  <si>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</si>
  <si>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</si>
  <si>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</si>
  <si>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</si>
  <si>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</si>
  <si>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</si>
  <si>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</si>
  <si>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</si>
  <si>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</si>
  <si>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</si>
  <si>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</si>
  <si>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</si>
  <si>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</si>
  <si>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</si>
  <si>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</si>
  <si>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</si>
  <si>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</si>
  <si>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</si>
  <si>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</si>
  <si>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</si>
  <si>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</si>
  <si>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</si>
  <si>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</si>
  <si>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</si>
  <si>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</si>
  <si>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</si>
  <si>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</si>
  <si>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</si>
  <si>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</si>
  <si>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</si>
  <si>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</si>
  <si>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</si>
  <si>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</si>
  <si>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</si>
  <si>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</si>
  <si>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</si>
  <si>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</si>
  <si>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</si>
  <si>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</si>
  <si>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</si>
  <si>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</si>
  <si>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</si>
  <si>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</si>
  <si>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</si>
  <si>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</si>
  <si>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</si>
  <si>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</si>
  <si>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</si>
  <si>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</si>
  <si>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</si>
  <si>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</si>
  <si>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</si>
  <si>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</si>
  <si>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</si>
  <si>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</si>
  <si>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</si>
  <si>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</si>
  <si>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</si>
  <si>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</si>
  <si>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</si>
  <si>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</si>
  <si>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</si>
  <si>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</si>
  <si>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</si>
  <si>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</si>
  <si>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</si>
  <si>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</si>
  <si>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</si>
  <si>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</si>
  <si>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</si>
  <si>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</si>
  <si>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</si>
  <si>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</si>
  <si>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</si>
  <si>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</si>
  <si>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</si>
  <si>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</si>
  <si>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</si>
  <si>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</si>
  <si>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</si>
  <si>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</si>
  <si>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</si>
  <si>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</si>
  <si>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</si>
  <si>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</si>
  <si>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</si>
  <si>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</si>
  <si>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</si>
  <si>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</si>
  <si>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</si>
  <si>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</si>
  <si>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</si>
  <si>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</si>
  <si>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</si>
  <si>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</si>
  <si>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</si>
  <si>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</si>
  <si>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</si>
  <si>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</si>
  <si>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</si>
  <si>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</si>
  <si>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</si>
  <si>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</si>
  <si>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</si>
  <si>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</si>
  <si>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</si>
  <si>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</si>
  <si>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</si>
  <si>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</si>
  <si>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</si>
  <si>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</si>
  <si>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</si>
  <si>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</si>
  <si>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</si>
  <si>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</si>
  <si>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</si>
  <si>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</si>
  <si>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</si>
  <si>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</si>
  <si>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</si>
  <si>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</si>
  <si>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</si>
  <si>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</si>
  <si>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</si>
  <si>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</si>
  <si>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</si>
  <si>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</si>
  <si>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</si>
  <si>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</si>
  <si>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</si>
  <si>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</si>
  <si>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</si>
  <si>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</si>
  <si>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</si>
  <si>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</si>
  <si>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</si>
  <si>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</si>
  <si>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</si>
  <si>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</si>
  <si>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</si>
  <si>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</si>
  <si>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</si>
  <si>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</si>
  <si>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</si>
  <si>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</si>
  <si>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</si>
  <si>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</si>
  <si>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</si>
  <si>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</si>
  <si>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</si>
  <si>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</si>
  <si>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</si>
  <si>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</si>
  <si>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</si>
  <si>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</si>
  <si>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</si>
  <si>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</si>
  <si>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</si>
  <si>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</si>
  <si>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</si>
  <si>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</si>
  <si>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</si>
  <si>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</si>
  <si>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</si>
  <si>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</si>
  <si>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</si>
  <si>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</si>
  <si>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</si>
  <si>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</si>
  <si>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</si>
  <si>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</si>
  <si>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</si>
  <si>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</si>
  <si>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</si>
  <si>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</si>
  <si>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</si>
  <si>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</si>
  <si>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</si>
  <si>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</si>
  <si>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</si>
  <si>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</si>
  <si>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</si>
  <si>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</si>
  <si>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</si>
  <si>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</si>
  <si>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4.44</t>
  </si>
  <si>
    <t>▲ 3.41</t>
  </si>
  <si>
    <t>▲ 25.54</t>
  </si>
  <si>
    <t>一般会計</t>
  </si>
  <si>
    <t>国民健康保険事業（事業勘定）</t>
  </si>
  <si>
    <t>介護保険事業</t>
  </si>
  <si>
    <t>簡易水道事業特別会計</t>
  </si>
  <si>
    <t>農業集落排水事業特別会計</t>
  </si>
  <si>
    <t>下水道事業特別会計</t>
  </si>
  <si>
    <t>林業集落排水事業特別会計</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</si>
  <si>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</si>
  <si>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</si>
  <si>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</si>
  <si>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</si>
  <si>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</si>
  <si>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</si>
  <si>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</si>
  <si>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</si>
  <si>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</si>
  <si>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</si>
  <si>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</si>
  <si>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3">
      <t>カミクマ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</si>
  <si>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</si>
  <si>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熊本県高齢者医療広域連合（一般会計）</t>
    <rPh sb="0" eb="3">
      <t>クマモトケン</t>
    </rPh>
    <rPh sb="3" eb="6">
      <t>コウレイシャ</t>
    </rPh>
    <rPh sb="6" eb="8">
      <t>イリョウ</t>
    </rPh>
    <rPh sb="8" eb="10">
      <t>コウイキ</t>
    </rPh>
    <rPh sb="10" eb="12">
      <t>レンゴウ</t>
    </rPh>
    <rPh sb="13" eb="15">
      <t>イッパン</t>
    </rPh>
    <rPh sb="15" eb="17">
      <t>カイケイ</t>
    </rPh>
    <phoneticPr fontId="2"/>
  </si>
  <si>
    <t>熊本県高齢者医療広域連合（後期高齢者医療特別会計）</t>
    <rPh sb="0" eb="3">
      <t>クマモトケン</t>
    </rPh>
    <rPh sb="3" eb="6">
      <t>コウレイシャ</t>
    </rPh>
    <rPh sb="6" eb="8">
      <t>イリョウ</t>
    </rPh>
    <rPh sb="8" eb="10">
      <t>コウイキ</t>
    </rPh>
    <rPh sb="10" eb="12">
      <t>レンゴウ</t>
    </rPh>
    <rPh sb="13" eb="15">
      <t>コウキ</t>
    </rPh>
    <rPh sb="15" eb="18">
      <t>コウレイシャ</t>
    </rPh>
    <rPh sb="18" eb="20">
      <t>イリョウ</t>
    </rPh>
    <rPh sb="20" eb="22">
      <t>トクベツ</t>
    </rPh>
    <rPh sb="22" eb="24">
      <t>カイケイ</t>
    </rPh>
    <phoneticPr fontId="2"/>
  </si>
  <si>
    <t>熊本県市町村総合事務組合</t>
    <rPh sb="0" eb="3">
      <t>クマモトケン</t>
    </rPh>
    <rPh sb="3" eb="6">
      <t>シチョウソン</t>
    </rPh>
    <rPh sb="6" eb="8">
      <t>ソウゴウ</t>
    </rPh>
    <rPh sb="8" eb="10">
      <t>ジム</t>
    </rPh>
    <rPh sb="10" eb="12">
      <t>クミアイ</t>
    </rPh>
    <phoneticPr fontId="2"/>
  </si>
  <si>
    <t>株式会社みずかみ</t>
    <rPh sb="0" eb="4">
      <t>カブシキガイシャ</t>
    </rPh>
    <phoneticPr fontId="2"/>
  </si>
  <si>
    <t>くま川鉄道株式会社</t>
    <rPh sb="2" eb="3">
      <t>カワ</t>
    </rPh>
    <rPh sb="3" eb="5">
      <t>テツドウ</t>
    </rPh>
    <rPh sb="5" eb="9">
      <t>カブシキガイシャ</t>
    </rPh>
    <phoneticPr fontId="2"/>
  </si>
  <si>
    <t>地域公共交通対策基金</t>
  </si>
  <si>
    <t>ふるさと応援基金</t>
  </si>
  <si>
    <t>こども育成支援基金</t>
  </si>
  <si>
    <t>いきいき人づくり基金</t>
  </si>
  <si>
    <t>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</si>
</sst>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5716-4898-AAF4-59C78E46D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301857</c:v>
                </c:pt>
                <c:pt idx="1">
                  <c:v>440143</c:v>
                </c:pt>
                <c:pt idx="2">
                  <c:v>268674</c:v>
                </c:pt>
                <c:pt idx="3">
                  <c:v>140670</c:v>
                </c:pt>
                <c:pt idx="4">
                  <c:v>295806</c:v>
                </c:pt>
              </c:numCache>
            </c:numRef>
          </c:val>
          <c:smooth val="0"/>
          <c:extLst>
            <c:ext xmlns:c16="http://schemas.microsoft.com/office/drawing/2014/chart" uri="{C3380CC4-5D6E-409C-BE32-E72D297353CC}">
              <c16:uniqueId val="{00000001-5716-4898-AAF4-59C78E46D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16.18</c:v>
                </c:pt>
                <c:pt idx="1">
                  <c:v>19.010000000000002</c:v>
                </c:pt>
                <c:pt idx="2">
                  <c:v>41.57</c:v>
                </c:pt>
                <c:pt idx="3">
                  <c:v>35.25</c:v>
                </c:pt>
                <c:pt idx="4">
                  <c:v>27.05</c:v>
                </c:pt>
              </c:numCache>
            </c:numRef>
          </c:val>
          <c:extLst>
            <c:ext xmlns:c16="http://schemas.microsoft.com/office/drawing/2014/chart" uri="{C3380CC4-5D6E-409C-BE32-E72D297353CC}">
              <c16:uniqueId val="{00000000-1004-41C9-82C2-BCAD738CD8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48.33</c:v>
                </c:pt>
                <c:pt idx="1">
                  <c:v>48.38</c:v>
                </c:pt>
                <c:pt idx="2">
                  <c:v>50.07</c:v>
                </c:pt>
                <c:pt idx="3">
                  <c:v>46.29</c:v>
                </c:pt>
                <c:pt idx="4">
                  <c:v>29.87</c:v>
                </c:pt>
              </c:numCache>
            </c:numRef>
          </c:val>
          <c:extLst>
            <c:ext xmlns:c16="http://schemas.microsoft.com/office/drawing/2014/chart" uri="{C3380CC4-5D6E-409C-BE32-E72D297353CC}">
              <c16:uniqueId val="{00000001-1004-41C9-82C2-BCAD738CD8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-4.4400000000000004</c:v>
                </c:pt>
                <c:pt idx="1">
                  <c:v>3.19</c:v>
                </c:pt>
                <c:pt idx="2">
                  <c:v>29.78</c:v>
                </c:pt>
                <c:pt idx="3">
                  <c:v>-3.41</c:v>
                </c:pt>
                <c:pt idx="4">
                  <c:v>-25.54</c:v>
                </c:pt>
              </c:numCache>
            </c:numRef>
          </c:val>
          <c:smooth val="0"/>
          <c:extLst>
            <c:ext xmlns:c16="http://schemas.microsoft.com/office/drawing/2014/chart" uri="{C3380CC4-5D6E-409C-BE32-E72D297353CC}">
              <c16:uniqueId val="{00000002-1004-41C9-82C2-BCAD738CD8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0-A5D4-420B-BD3E-8ECEDC2991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4-420B-BD3E-8ECEDC2991E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0.04</c:v>
                </c:pt>
                <c:pt idx="8">
                  <c:v>#N/A</c:v>
                </c:pt>
                <c:pt idx="9">
                  <c:v>0.04</c:v>
                </c:pt>
              </c:numCache>
            </c:numRef>
          </c:val>
          <c:extLst>
            <c:ext xmlns:c16="http://schemas.microsoft.com/office/drawing/2014/chart" uri="{C3380CC4-5D6E-409C-BE32-E72D297353CC}">
              <c16:uniqueId val="{00000002-A5D4-420B-BD3E-8ECEDC2991EE}"/>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c:v>
                </c:pt>
                <c:pt idx="4">
                  <c:v>#N/A</c:v>
                </c:pt>
                <c:pt idx="5">
                  <c:v>0.09</c:v>
                </c:pt>
                <c:pt idx="6">
                  <c:v>#N/A</c:v>
                </c:pt>
                <c:pt idx="7">
                  <c:v>0.09</c:v>
                </c:pt>
                <c:pt idx="8">
                  <c:v>#N/A</c:v>
                </c:pt>
                <c:pt idx="9">
                  <c:v>7.0000000000000007E-2</c:v>
                </c:pt>
              </c:numCache>
            </c:numRef>
          </c:val>
          <c:extLst>
            <c:ext xmlns:c16="http://schemas.microsoft.com/office/drawing/2014/chart" uri="{C3380CC4-5D6E-409C-BE32-E72D297353CC}">
              <c16:uniqueId val="{00000003-A5D4-420B-BD3E-8ECEDC2991E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0.11</c:v>
                </c:pt>
                <c:pt idx="4">
                  <c:v>#N/A</c:v>
                </c:pt>
                <c:pt idx="5">
                  <c:v>7.0000000000000007E-2</c:v>
                </c:pt>
                <c:pt idx="6">
                  <c:v>#N/A</c:v>
                </c:pt>
                <c:pt idx="7">
                  <c:v>0.11</c:v>
                </c:pt>
                <c:pt idx="8">
                  <c:v>#N/A</c:v>
                </c:pt>
                <c:pt idx="9">
                  <c:v>0.15</c:v>
                </c:pt>
              </c:numCache>
            </c:numRef>
          </c:val>
          <c:extLst>
            <c:ext xmlns:c16="http://schemas.microsoft.com/office/drawing/2014/chart" uri="{C3380CC4-5D6E-409C-BE32-E72D297353CC}">
              <c16:uniqueId val="{00000004-A5D4-420B-BD3E-8ECEDC2991E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0.16</c:v>
                </c:pt>
                <c:pt idx="4">
                  <c:v>#N/A</c:v>
                </c:pt>
                <c:pt idx="5">
                  <c:v>0.28999999999999998</c:v>
                </c:pt>
                <c:pt idx="6">
                  <c:v>#N/A</c:v>
                </c:pt>
                <c:pt idx="7">
                  <c:v>0.2</c:v>
                </c:pt>
                <c:pt idx="8">
                  <c:v>#N/A</c:v>
                </c:pt>
                <c:pt idx="9">
                  <c:v>0.21</c:v>
                </c:pt>
              </c:numCache>
            </c:numRef>
          </c:val>
          <c:extLst>
            <c:ext xmlns:c16="http://schemas.microsoft.com/office/drawing/2014/chart" uri="{C3380CC4-5D6E-409C-BE32-E72D297353CC}">
              <c16:uniqueId val="{00000005-A5D4-420B-BD3E-8ECEDC2991E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0.38</c:v>
                </c:pt>
                <c:pt idx="4">
                  <c:v>#N/A</c:v>
                </c:pt>
                <c:pt idx="5">
                  <c:v>1.5</c:v>
                </c:pt>
                <c:pt idx="6">
                  <c:v>#N/A</c:v>
                </c:pt>
                <c:pt idx="7">
                  <c:v>0.52</c:v>
                </c:pt>
                <c:pt idx="8">
                  <c:v>#N/A</c:v>
                </c:pt>
                <c:pt idx="9">
                  <c:v>0.51</c:v>
                </c:pt>
              </c:numCache>
            </c:numRef>
          </c:val>
          <c:extLst>
            <c:ext xmlns:c16="http://schemas.microsoft.com/office/drawing/2014/chart" uri="{C3380CC4-5D6E-409C-BE32-E72D297353CC}">
              <c16:uniqueId val="{00000006-A5D4-420B-BD3E-8ECEDC2991EE}"/>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c:v>
                </c:pt>
                <c:pt idx="2">
                  <c:v>#N/A</c:v>
                </c:pt>
                <c:pt idx="3">
                  <c:v>1.7</c:v>
                </c:pt>
                <c:pt idx="4">
                  <c:v>#N/A</c:v>
                </c:pt>
                <c:pt idx="5">
                  <c:v>1.55</c:v>
                </c:pt>
                <c:pt idx="6">
                  <c:v>#N/A</c:v>
                </c:pt>
                <c:pt idx="7">
                  <c:v>1.22</c:v>
                </c:pt>
                <c:pt idx="8">
                  <c:v>#N/A</c:v>
                </c:pt>
                <c:pt idx="9">
                  <c:v>1.81</c:v>
                </c:pt>
              </c:numCache>
            </c:numRef>
          </c:val>
          <c:extLst>
            <c:ext xmlns:c16="http://schemas.microsoft.com/office/drawing/2014/chart" uri="{C3380CC4-5D6E-409C-BE32-E72D297353CC}">
              <c16:uniqueId val="{00000007-A5D4-420B-BD3E-8ECEDC2991EE}"/>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3.06</c:v>
                </c:pt>
                <c:pt idx="2">
                  <c:v>#N/A</c:v>
                </c:pt>
                <c:pt idx="3">
                  <c:v>2.87</c:v>
                </c:pt>
                <c:pt idx="4">
                  <c:v>#N/A</c:v>
                </c:pt>
                <c:pt idx="5">
                  <c:v>1.88</c:v>
                </c:pt>
                <c:pt idx="6">
                  <c:v>#N/A</c:v>
                </c:pt>
                <c:pt idx="7">
                  <c:v>1.51</c:v>
                </c:pt>
                <c:pt idx="8">
                  <c:v>#N/A</c:v>
                </c:pt>
                <c:pt idx="9">
                  <c:v>2.3199999999999998</c:v>
                </c:pt>
              </c:numCache>
            </c:numRef>
          </c:val>
          <c:extLst>
            <c:ext xmlns:c16="http://schemas.microsoft.com/office/drawing/2014/chart" uri="{C3380CC4-5D6E-409C-BE32-E72D297353CC}">
              <c16:uniqueId val="{00000008-A5D4-420B-BD3E-8ECEDC2991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16.18</c:v>
                </c:pt>
                <c:pt idx="2">
                  <c:v>#N/A</c:v>
                </c:pt>
                <c:pt idx="3">
                  <c:v>19.010000000000002</c:v>
                </c:pt>
                <c:pt idx="4">
                  <c:v>#N/A</c:v>
                </c:pt>
                <c:pt idx="5">
                  <c:v>41.57</c:v>
                </c:pt>
                <c:pt idx="6">
                  <c:v>#N/A</c:v>
                </c:pt>
                <c:pt idx="7">
                  <c:v>35.25</c:v>
                </c:pt>
                <c:pt idx="8">
                  <c:v>#N/A</c:v>
                </c:pt>
                <c:pt idx="9">
                  <c:v>27.18</c:v>
                </c:pt>
              </c:numCache>
            </c:numRef>
          </c:val>
          <c:extLst>
            <c:ext xmlns:c16="http://schemas.microsoft.com/office/drawing/2014/chart" uri="{C3380CC4-5D6E-409C-BE32-E72D297353CC}">
              <c16:uniqueId val="{00000009-A5D4-420B-BD3E-8ECEDC2991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c:v>
                </c:pt>
                <c:pt idx="5">
                  <c:v>253</c:v>
                </c:pt>
                <c:pt idx="8">
                  <c:v>312</c:v>
                </c:pt>
                <c:pt idx="11">
                  <c:v>316</c:v>
                </c:pt>
                <c:pt idx="14">
                  <c:v>328</c:v>
                </c:pt>
              </c:numCache>
            </c:numRef>
          </c:val>
          <c:extLst>
            <c:ext xmlns:c16="http://schemas.microsoft.com/office/drawing/2014/chart" uri="{C3380CC4-5D6E-409C-BE32-E72D297353CC}">
              <c16:uniqueId val="{00000000-BF13-44F8-81C3-368D52E2E8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13-44F8-81C3-368D52E2E8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BF13-44F8-81C3-368D52E2E8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18</c:v>
                </c:pt>
                <c:pt idx="6">
                  <c:v>19</c:v>
                </c:pt>
                <c:pt idx="9">
                  <c:v>22</c:v>
                </c:pt>
                <c:pt idx="12">
                  <c:v>16</c:v>
                </c:pt>
              </c:numCache>
            </c:numRef>
          </c:val>
          <c:extLst>
            <c:ext xmlns:c16="http://schemas.microsoft.com/office/drawing/2014/chart" uri="{C3380CC4-5D6E-409C-BE32-E72D297353CC}">
              <c16:uniqueId val="{00000003-BF13-44F8-81C3-368D52E2E8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c:v>
                </c:pt>
                <c:pt idx="3">
                  <c:v>62</c:v>
                </c:pt>
                <c:pt idx="6">
                  <c:v>66</c:v>
                </c:pt>
                <c:pt idx="9">
                  <c:v>64</c:v>
                </c:pt>
                <c:pt idx="12">
                  <c:v>64</c:v>
                </c:pt>
              </c:numCache>
            </c:numRef>
          </c:val>
          <c:extLst>
            <c:ext xmlns:c16="http://schemas.microsoft.com/office/drawing/2014/chart" uri="{C3380CC4-5D6E-409C-BE32-E72D297353CC}">
              <c16:uniqueId val="{00000004-BF13-44F8-81C3-368D52E2E8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3-44F8-81C3-368D52E2E8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13-44F8-81C3-368D52E2E8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274</c:v>
                </c:pt>
                <c:pt idx="3">
                  <c:v>343</c:v>
                </c:pt>
                <c:pt idx="6">
                  <c:v>400</c:v>
                </c:pt>
                <c:pt idx="9">
                  <c:v>420</c:v>
                </c:pt>
                <c:pt idx="12">
                  <c:v>424</c:v>
                </c:pt>
              </c:numCache>
            </c:numRef>
          </c:val>
          <c:extLst>
            <c:ext xmlns:c16="http://schemas.microsoft.com/office/drawing/2014/chart" uri="{C3380CC4-5D6E-409C-BE32-E72D297353CC}">
              <c16:uniqueId val="{00000007-BF13-44F8-81C3-368D52E2E8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170</c:v>
                </c:pt>
                <c:pt idx="5">
                  <c:v>#N/A</c:v>
                </c:pt>
                <c:pt idx="6">
                  <c:v>#N/A</c:v>
                </c:pt>
                <c:pt idx="7">
                  <c:v>173</c:v>
                </c:pt>
                <c:pt idx="8">
                  <c:v>#N/A</c:v>
                </c:pt>
                <c:pt idx="9">
                  <c:v>#N/A</c:v>
                </c:pt>
                <c:pt idx="10">
                  <c:v>190</c:v>
                </c:pt>
                <c:pt idx="11">
                  <c:v>#N/A</c:v>
                </c:pt>
                <c:pt idx="12">
                  <c:v>#N/A</c:v>
                </c:pt>
                <c:pt idx="13">
                  <c:v>177</c:v>
                </c:pt>
                <c:pt idx="14">
                  <c:v>#N/A</c:v>
                </c:pt>
              </c:numCache>
            </c:numRef>
          </c:val>
          <c:smooth val="0"/>
          <c:extLst>
            <c:ext xmlns:c16="http://schemas.microsoft.com/office/drawing/2014/chart" uri="{C3380CC4-5D6E-409C-BE32-E72D297353CC}">
              <c16:uniqueId val="{00000008-BF13-44F8-81C3-368D52E2E8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3186</c:v>
                </c:pt>
                <c:pt idx="5">
                  <c:v>3286</c:v>
                </c:pt>
                <c:pt idx="8">
                  <c:v>3439</c:v>
                </c:pt>
                <c:pt idx="11">
                  <c:v>3253</c:v>
                </c:pt>
                <c:pt idx="14">
                  <c:v>3186</c:v>
                </c:pt>
              </c:numCache>
            </c:numRef>
          </c:val>
          <c:extLst>
            <c:ext xmlns:c16="http://schemas.microsoft.com/office/drawing/2014/chart" uri="{C3380CC4-5D6E-409C-BE32-E72D297353CC}">
              <c16:uniqueId val="{00000000-D506-4A5F-A8AF-69A8E2A32A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506-4A5F-A8AF-69A8E2A32A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3446</c:v>
                </c:pt>
                <c:pt idx="5">
                  <c:v>3318</c:v>
                </c:pt>
                <c:pt idx="8">
                  <c:v>3332</c:v>
                </c:pt>
                <c:pt idx="11">
                  <c:v>3866</c:v>
                </c:pt>
                <c:pt idx="14">
                  <c:v>4587</c:v>
                </c:pt>
              </c:numCache>
            </c:numRef>
          </c:val>
          <c:extLst>
            <c:ext xmlns:c16="http://schemas.microsoft.com/office/drawing/2014/chart" uri="{C3380CC4-5D6E-409C-BE32-E72D297353CC}">
              <c16:uniqueId val="{00000002-D506-4A5F-A8AF-69A8E2A32A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06-4A5F-A8AF-69A8E2A32A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06-4A5F-A8AF-69A8E2A32A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06-4A5F-A8AF-69A8E2A32A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380</c:v>
                </c:pt>
                <c:pt idx="3">
                  <c:v>406</c:v>
                </c:pt>
                <c:pt idx="6">
                  <c:v>374</c:v>
                </c:pt>
                <c:pt idx="9">
                  <c:v>311</c:v>
                </c:pt>
                <c:pt idx="12">
                  <c:v>311</c:v>
                </c:pt>
              </c:numCache>
            </c:numRef>
          </c:val>
          <c:extLst>
            <c:ext xmlns:c16="http://schemas.microsoft.com/office/drawing/2014/chart" uri="{C3380CC4-5D6E-409C-BE32-E72D297353CC}">
              <c16:uniqueId val="{00000006-D506-4A5F-A8AF-69A8E2A32A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c:v>
                </c:pt>
                <c:pt idx="3">
                  <c:v>156</c:v>
                </c:pt>
                <c:pt idx="6">
                  <c:v>167</c:v>
                </c:pt>
                <c:pt idx="9">
                  <c:v>149</c:v>
                </c:pt>
                <c:pt idx="12">
                  <c:v>143</c:v>
                </c:pt>
              </c:numCache>
            </c:numRef>
          </c:val>
          <c:extLst>
            <c:ext xmlns:c16="http://schemas.microsoft.com/office/drawing/2014/chart" uri="{C3380CC4-5D6E-409C-BE32-E72D297353CC}">
              <c16:uniqueId val="{00000007-D506-4A5F-A8AF-69A8E2A32A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496</c:v>
                </c:pt>
                <c:pt idx="3">
                  <c:v>440</c:v>
                </c:pt>
                <c:pt idx="6">
                  <c:v>403</c:v>
                </c:pt>
                <c:pt idx="9">
                  <c:v>408</c:v>
                </c:pt>
                <c:pt idx="12">
                  <c:v>368</c:v>
                </c:pt>
              </c:numCache>
            </c:numRef>
          </c:val>
          <c:extLst>
            <c:ext xmlns:c16="http://schemas.microsoft.com/office/drawing/2014/chart" uri="{C3380CC4-5D6E-409C-BE32-E72D297353CC}">
              <c16:uniqueId val="{00000008-D506-4A5F-A8AF-69A8E2A32A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11</c:v>
                </c:pt>
                <c:pt idx="9">
                  <c:v>11</c:v>
                </c:pt>
                <c:pt idx="12">
                  <c:v>10</c:v>
                </c:pt>
              </c:numCache>
            </c:numRef>
          </c:val>
          <c:extLst>
            <c:ext xmlns:c16="http://schemas.microsoft.com/office/drawing/2014/chart" uri="{C3380CC4-5D6E-409C-BE32-E72D297353CC}">
              <c16:uniqueId val="{00000009-D506-4A5F-A8AF-69A8E2A32A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3746</c:v>
                </c:pt>
                <c:pt idx="3">
                  <c:v>3831</c:v>
                </c:pt>
                <c:pt idx="6">
                  <c:v>3833</c:v>
                </c:pt>
                <c:pt idx="9">
                  <c:v>3616</c:v>
                </c:pt>
                <c:pt idx="12">
                  <c:v>3533</c:v>
                </c:pt>
              </c:numCache>
            </c:numRef>
          </c:val>
          <c:extLst>
            <c:ext xmlns:c16="http://schemas.microsoft.com/office/drawing/2014/chart" uri="{C3380CC4-5D6E-409C-BE32-E72D297353CC}">
              <c16:uniqueId val="{0000000A-D506-4A5F-A8AF-69A8E2A32A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06-4A5F-A8AF-69A8E2A32A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928</c:v>
                </c:pt>
                <c:pt idx="1">
                  <c:v>926</c:v>
                </c:pt>
                <c:pt idx="2">
                  <c:v>591</c:v>
                </c:pt>
              </c:numCache>
            </c:numRef>
          </c:val>
          <c:extLst>
            <c:ext xmlns:c16="http://schemas.microsoft.com/office/drawing/2014/chart" uri="{C3380CC4-5D6E-409C-BE32-E72D297353CC}">
              <c16:uniqueId val="{00000000-CFD2-4324-8C0F-A6CD5398E2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365</c:v>
                </c:pt>
                <c:pt idx="1">
                  <c:v>569</c:v>
                </c:pt>
                <c:pt idx="2">
                  <c:v>574</c:v>
                </c:pt>
              </c:numCache>
            </c:numRef>
          </c:val>
          <c:extLst>
            <c:ext xmlns:c16="http://schemas.microsoft.com/office/drawing/2014/chart" uri="{C3380CC4-5D6E-409C-BE32-E72D297353CC}">
              <c16:uniqueId val="{00000001-CFD2-4324-8C0F-A6CD5398E2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1839</c:v>
                </c:pt>
                <c:pt idx="1">
                  <c:v>2174</c:v>
                </c:pt>
                <c:pt idx="2">
                  <c:v>3229</c:v>
                </c:pt>
              </c:numCache>
            </c:numRef>
          </c:val>
          <c:extLst>
            <c:ext xmlns:c16="http://schemas.microsoft.com/office/drawing/2014/chart" uri="{C3380CC4-5D6E-409C-BE32-E72D297353CC}">
              <c16:uniqueId val="{00000002-CFD2-4324-8C0F-A6CD5398E2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分子を構成する元利償還金は、平成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年度事業実施分の起債償還が始まった影響で年々上昇している。今後も学校教育施設、観光施設、スポーツ施設関係で償還額が増となる見込み。</a:t>
          </a:r>
        </a:p>
        <a:p>
          <a:r>
            <a:rPr kumimoji="1" lang="ja-JP" altLang="en-US" sz="1400">
              <a:latin typeface="ＭＳ ゴシック" pitchFamily="49" charset="-128"/>
              <a:ea typeface="ＭＳ ゴシック" pitchFamily="49" charset="-128"/>
            </a:rPr>
            <a:t>　また、一部事務組合、公営企業に対する準元利償還金は依然として負担が大きく、特に整備計画が継続している一部事務組合に対する負担金には今後も注意が必要である。満期一括償還地方債の借入はない。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a:t>
          </a:r>
          <a:r>
            <a:rPr kumimoji="1" lang="en-US" altLang="ja-JP" sz="1400">
              <a:latin typeface="ＭＳ ゴシック" pitchFamily="49" charset="-128"/>
              <a:ea typeface="ＭＳ ゴシック" pitchFamily="49" charset="-128"/>
            </a:rPr>
            <a:t>3,533</a:t>
          </a:r>
          <a:r>
            <a:rPr kumimoji="1" lang="ja-JP" altLang="en-US" sz="1400">
              <a:latin typeface="ＭＳ ゴシック" pitchFamily="49" charset="-128"/>
              <a:ea typeface="ＭＳ ゴシック" pitchFamily="49" charset="-128"/>
            </a:rPr>
            <a:t>百万円であり、前年度から△</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百万円となったが、新規発行額も増加しており、今後も将来負担額の増加が見込まれる。さらに一部事務組合、公営企業に対する準元利償還金は依然として負担が大きく、今後もしばらくは減少しない。</a:t>
          </a:r>
        </a:p>
        <a:p>
          <a:r>
            <a:rPr kumimoji="1" lang="ja-JP" altLang="en-US" sz="1400">
              <a:latin typeface="ＭＳ ゴシック" pitchFamily="49" charset="-128"/>
              <a:ea typeface="ＭＳ ゴシック" pitchFamily="49" charset="-128"/>
            </a:rPr>
            <a:t>　一方で、現在の充当可能財源をみると、充当可能基金と基準財政需要額算入見込額の合計額が将来負担額を相殺し、将来負担比率は発生していない。</a:t>
          </a:r>
        </a:p>
        <a:p>
          <a:r>
            <a:rPr kumimoji="1" lang="ja-JP" altLang="en-US" sz="1400">
              <a:latin typeface="ＭＳ ゴシック" pitchFamily="49" charset="-128"/>
              <a:ea typeface="ＭＳ ゴシック" pitchFamily="49" charset="-128"/>
            </a:rPr>
            <a:t>　今後も将来に負担が残らない財政運営に努める。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ふるさと寄附金が増加したことに伴い、積立金が増加している。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号関連経費、新型コロナ関連経費（地方創生臨時交付金関係事業）に充当したため減となった。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また、児童福祉費関係経費が増えることが見込まれるため、こども育成支援基金への積立を実施している。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本村の財政力指数は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ふるさと応援基金：個性豊かな活力あるふるさとづくりを目的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いきいき人づくり基金：明るく活力のある水上村を目指し、人材の育成を図ることを目的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森林環境譲与税基金：間伐や人材育成、担い手の確保、木材利用の促進や普及啓発等の森林整備を目的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ふるさと応援基金は寄附金の増加に伴なうもの。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いきいき人づくり基金及びこども育成支援基金は、前年度繰越金を積立したため増となった。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地域公共交通対策基金、こども育成支援基金、いきいき人づくり基金は今後も事業の財源として取崩しを行い、決算状況を踏まえながら積立を行う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号関連経費、新型コロナ関連経費（地方創生臨時交付金関係事業）に充当したため減となった。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本村の財政力指数は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年度に大きな事業を地方債を活用して実施しており、今後も年間償還額の増加が見込まれるため、決算状況を踏まえ積立を行う。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
2,025
190.96
6,429,700
5,737,164
534,927
1,977,635
3,532,739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おり、依然として村内の産業で財源を支えることは難しく、人口減少も顕著であるため、市町村民税・法人税等の地方税を安定的に見込むことは困難であり、自主財源の伸びは当面期待できない状況である。よって、今後大幅に上昇するとは考えにく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類似団体と同数値となった。</a:t>
          </a:r>
        </a:p>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増となっており、経常経費充当一般財源等（分子）が経常一般財源等（分母）を上回ったためである。経常経費一般財源等（分子）の増加要因としては、維持補修費等の増額及び補助費等の増額があげられる。今後は徹底した事務事業の見直し等により経常的経費の抑制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114300</xdr:rowOff>
    </xdr:to>
    <xdr:cxnSp macro="">
      <xdr:nvCxnSpPr>
        <xdr:cNvPr id="131" name="直線コネクタ 130"/>
        <xdr:cNvCxnSpPr/>
      </xdr:nvCxnSpPr>
      <xdr:spPr>
        <a:xfrm>
          <a:off x="4114800" y="1081510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11219</xdr:rowOff>
    </xdr:to>
    <xdr:cxnSp macro="">
      <xdr:nvCxnSpPr>
        <xdr:cNvPr id="134" name="直線コネクタ 133"/>
        <xdr:cNvCxnSpPr/>
      </xdr:nvCxnSpPr>
      <xdr:spPr>
        <a:xfrm flipV="1">
          <a:off x="3225800" y="10815108"/>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147955</xdr:rowOff>
    </xdr:to>
    <xdr:cxnSp macro="">
      <xdr:nvCxnSpPr>
        <xdr:cNvPr id="137" name="直線コネクタ 136"/>
        <xdr:cNvCxnSpPr/>
      </xdr:nvCxnSpPr>
      <xdr:spPr>
        <a:xfrm flipV="1">
          <a:off x="2336800" y="1098401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64</xdr:row>
      <xdr:rowOff>147955</xdr:rowOff>
    </xdr:to>
    <xdr:cxnSp macro="">
      <xdr:nvCxnSpPr>
        <xdr:cNvPr id="140" name="直線コネクタ 139"/>
        <xdr:cNvCxnSpPr/>
      </xdr:nvCxnSpPr>
      <xdr:spPr>
        <a:xfrm>
          <a:off x="1447800" y="1091162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1"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2" name="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4" name="楕円 153"/>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5" name="テキスト ボックス 154"/>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6" name="楕円 155"/>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7" name="テキスト ボックス 156"/>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59479</xdr:rowOff>
    </xdr:from>
    <xdr:to>
      <xdr:col>7</xdr:col>
      <xdr:colOff>31750</xdr:colOff>
      <xdr:row>63</xdr:row>
      <xdr:rowOff>161079</xdr:rowOff>
    </xdr:to>
    <xdr:sp macro="" textlink="">
      <xdr:nvSpPr>
        <xdr:cNvPr id="158" name="楕円 157"/>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171256</xdr:rowOff>
    </xdr:from>
    <xdr:ext cx="762000" cy="259045"/>
    <xdr:sp macro="" textlink="">
      <xdr:nvSpPr>
        <xdr:cNvPr id="159" name="テキスト ボックス 158"/>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359,509</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円上回っている。主な要因としてふるさと納税関係の物件費の増が要因としてあげられる。施設も老朽化しているため、可能な限り経常経費の節減にあたりたい。</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1580</xdr:rowOff>
    </xdr:from>
    <xdr:to>
      <xdr:col>23</xdr:col>
      <xdr:colOff>133350</xdr:colOff>
      <xdr:row>84</xdr:row>
      <xdr:rowOff>110536</xdr:rowOff>
    </xdr:to>
    <xdr:cxnSp macro="">
      <xdr:nvCxnSpPr>
        <xdr:cNvPr id="193" name="直線コネクタ 192"/>
        <xdr:cNvCxnSpPr/>
      </xdr:nvCxnSpPr>
      <xdr:spPr>
        <a:xfrm>
          <a:off x="4114800" y="14231930"/>
          <a:ext cx="838200" cy="28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125343</xdr:rowOff>
    </xdr:from>
    <xdr:to>
      <xdr:col>19</xdr:col>
      <xdr:colOff>133350</xdr:colOff>
      <xdr:row>83</xdr:row>
      <xdr:rowOff>1580</xdr:rowOff>
    </xdr:to>
    <xdr:cxnSp macro="">
      <xdr:nvCxnSpPr>
        <xdr:cNvPr id="196" name="直線コネクタ 195"/>
        <xdr:cNvCxnSpPr/>
      </xdr:nvCxnSpPr>
      <xdr:spPr>
        <a:xfrm>
          <a:off x="3225800" y="14184243"/>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125343</xdr:rowOff>
    </xdr:from>
    <xdr:to>
      <xdr:col>15</xdr:col>
      <xdr:colOff>82550</xdr:colOff>
      <xdr:row>82</xdr:row>
      <xdr:rowOff>129944</xdr:rowOff>
    </xdr:to>
    <xdr:cxnSp macro="">
      <xdr:nvCxnSpPr>
        <xdr:cNvPr id="199" name="直線コネクタ 198"/>
        <xdr:cNvCxnSpPr/>
      </xdr:nvCxnSpPr>
      <xdr:spPr>
        <a:xfrm flipV="1">
          <a:off x="2336800" y="14184243"/>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69608</xdr:rowOff>
    </xdr:from>
    <xdr:to>
      <xdr:col>11</xdr:col>
      <xdr:colOff>31750</xdr:colOff>
      <xdr:row>82</xdr:row>
      <xdr:rowOff>129944</xdr:rowOff>
    </xdr:to>
    <xdr:cxnSp macro="">
      <xdr:nvCxnSpPr>
        <xdr:cNvPr id="202" name="直線コネクタ 201"/>
        <xdr:cNvCxnSpPr/>
      </xdr:nvCxnSpPr>
      <xdr:spPr>
        <a:xfrm>
          <a:off x="1447800" y="14128508"/>
          <a:ext cx="889000" cy="6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59736</xdr:rowOff>
    </xdr:from>
    <xdr:to>
      <xdr:col>23</xdr:col>
      <xdr:colOff>184150</xdr:colOff>
      <xdr:row>84</xdr:row>
      <xdr:rowOff>161336</xdr:rowOff>
    </xdr:to>
    <xdr:sp macro="" textlink="">
      <xdr:nvSpPr>
        <xdr:cNvPr id="212" name="楕円 211"/>
        <xdr:cNvSpPr/>
      </xdr:nvSpPr>
      <xdr:spPr>
        <a:xfrm>
          <a:off x="4902200" y="14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31813</xdr:rowOff>
    </xdr:from>
    <xdr:ext cx="762000" cy="259045"/>
    <xdr:sp macro="" textlink="">
      <xdr:nvSpPr>
        <xdr:cNvPr id="213" name="人件費・物件費等の状況該当値テキスト"/>
        <xdr:cNvSpPr txBox="1"/>
      </xdr:nvSpPr>
      <xdr:spPr>
        <a:xfrm>
          <a:off x="5041900" y="1443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122230</xdr:rowOff>
    </xdr:from>
    <xdr:to>
      <xdr:col>19</xdr:col>
      <xdr:colOff>184150</xdr:colOff>
      <xdr:row>83</xdr:row>
      <xdr:rowOff>52380</xdr:rowOff>
    </xdr:to>
    <xdr:sp macro="" textlink="">
      <xdr:nvSpPr>
        <xdr:cNvPr id="214" name="楕円 213"/>
        <xdr:cNvSpPr/>
      </xdr:nvSpPr>
      <xdr:spPr>
        <a:xfrm>
          <a:off x="4064000" y="141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37157</xdr:rowOff>
    </xdr:from>
    <xdr:ext cx="736600" cy="259045"/>
    <xdr:sp macro="" textlink="">
      <xdr:nvSpPr>
        <xdr:cNvPr id="215" name="テキスト ボックス 214"/>
        <xdr:cNvSpPr txBox="1"/>
      </xdr:nvSpPr>
      <xdr:spPr>
        <a:xfrm>
          <a:off x="3733800" y="142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74543</xdr:rowOff>
    </xdr:from>
    <xdr:to>
      <xdr:col>15</xdr:col>
      <xdr:colOff>133350</xdr:colOff>
      <xdr:row>83</xdr:row>
      <xdr:rowOff>4693</xdr:rowOff>
    </xdr:to>
    <xdr:sp macro="" textlink="">
      <xdr:nvSpPr>
        <xdr:cNvPr id="216" name="楕円 215"/>
        <xdr:cNvSpPr/>
      </xdr:nvSpPr>
      <xdr:spPr>
        <a:xfrm>
          <a:off x="3175000" y="141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160920</xdr:rowOff>
    </xdr:from>
    <xdr:ext cx="762000" cy="259045"/>
    <xdr:sp macro="" textlink="">
      <xdr:nvSpPr>
        <xdr:cNvPr id="217" name="テキスト ボックス 216"/>
        <xdr:cNvSpPr txBox="1"/>
      </xdr:nvSpPr>
      <xdr:spPr>
        <a:xfrm>
          <a:off x="2844800" y="1421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79144</xdr:rowOff>
    </xdr:from>
    <xdr:to>
      <xdr:col>11</xdr:col>
      <xdr:colOff>82550</xdr:colOff>
      <xdr:row>83</xdr:row>
      <xdr:rowOff>9294</xdr:rowOff>
    </xdr:to>
    <xdr:sp macro="" textlink="">
      <xdr:nvSpPr>
        <xdr:cNvPr id="218" name="楕円 217"/>
        <xdr:cNvSpPr/>
      </xdr:nvSpPr>
      <xdr:spPr>
        <a:xfrm>
          <a:off x="2286000" y="141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165521</xdr:rowOff>
    </xdr:from>
    <xdr:ext cx="762000" cy="259045"/>
    <xdr:sp macro="" textlink="">
      <xdr:nvSpPr>
        <xdr:cNvPr id="219" name="テキスト ボックス 218"/>
        <xdr:cNvSpPr txBox="1"/>
      </xdr:nvSpPr>
      <xdr:spPr>
        <a:xfrm>
          <a:off x="1955800" y="1422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18808</xdr:rowOff>
    </xdr:from>
    <xdr:to>
      <xdr:col>7</xdr:col>
      <xdr:colOff>31750</xdr:colOff>
      <xdr:row>82</xdr:row>
      <xdr:rowOff>120408</xdr:rowOff>
    </xdr:to>
    <xdr:sp macro="" textlink="">
      <xdr:nvSpPr>
        <xdr:cNvPr id="220" name="楕円 219"/>
        <xdr:cNvSpPr/>
      </xdr:nvSpPr>
      <xdr:spPr>
        <a:xfrm>
          <a:off x="1397000" y="140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130585</xdr:rowOff>
    </xdr:from>
    <xdr:ext cx="762000" cy="259045"/>
    <xdr:sp macro="" textlink="">
      <xdr:nvSpPr>
        <xdr:cNvPr id="221" name="テキスト ボックス 220"/>
        <xdr:cNvSpPr txBox="1"/>
      </xdr:nvSpPr>
      <xdr:spPr>
        <a:xfrm>
          <a:off x="1066800" y="1384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ポイントであり、特別昇給制度の運用等で改善を図っているが、今後も人事評価制度の本格的な運用など多角的な視点からの給与水準を検討する必要がある。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94235</xdr:rowOff>
    </xdr:from>
    <xdr:to>
      <xdr:col>81</xdr:col>
      <xdr:colOff>44450</xdr:colOff>
      <xdr:row>87</xdr:row>
      <xdr:rowOff>142494</xdr:rowOff>
    </xdr:to>
    <xdr:cxnSp macro="">
      <xdr:nvCxnSpPr>
        <xdr:cNvPr id="253" name="直線コネクタ 252"/>
        <xdr:cNvCxnSpPr/>
      </xdr:nvCxnSpPr>
      <xdr:spPr>
        <a:xfrm>
          <a:off x="16179800" y="1501038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94235</xdr:rowOff>
    </xdr:from>
    <xdr:to>
      <xdr:col>77</xdr:col>
      <xdr:colOff>44450</xdr:colOff>
      <xdr:row>87</xdr:row>
      <xdr:rowOff>142494</xdr:rowOff>
    </xdr:to>
    <xdr:cxnSp macro="">
      <xdr:nvCxnSpPr>
        <xdr:cNvPr id="256" name="直線コネクタ 255"/>
        <xdr:cNvCxnSpPr/>
      </xdr:nvCxnSpPr>
      <xdr:spPr>
        <a:xfrm flipV="1">
          <a:off x="15290800" y="1501038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41148</xdr:rowOff>
    </xdr:from>
    <xdr:to>
      <xdr:col>72</xdr:col>
      <xdr:colOff>203200</xdr:colOff>
      <xdr:row>87</xdr:row>
      <xdr:rowOff>142494</xdr:rowOff>
    </xdr:to>
    <xdr:cxnSp macro="">
      <xdr:nvCxnSpPr>
        <xdr:cNvPr id="259" name="直線コネクタ 258"/>
        <xdr:cNvCxnSpPr/>
      </xdr:nvCxnSpPr>
      <xdr:spPr>
        <a:xfrm>
          <a:off x="14401800" y="149572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41148</xdr:rowOff>
    </xdr:from>
    <xdr:to>
      <xdr:col>68</xdr:col>
      <xdr:colOff>152400</xdr:colOff>
      <xdr:row>87</xdr:row>
      <xdr:rowOff>55626</xdr:rowOff>
    </xdr:to>
    <xdr:cxnSp macro="">
      <xdr:nvCxnSpPr>
        <xdr:cNvPr id="262" name="直線コネクタ 261"/>
        <xdr:cNvCxnSpPr/>
      </xdr:nvCxnSpPr>
      <xdr:spPr>
        <a:xfrm flipV="1">
          <a:off x="13512800" y="1495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91694</xdr:rowOff>
    </xdr:from>
    <xdr:to>
      <xdr:col>81</xdr:col>
      <xdr:colOff>95250</xdr:colOff>
      <xdr:row>88</xdr:row>
      <xdr:rowOff>21844</xdr:rowOff>
    </xdr:to>
    <xdr:sp macro="" textlink="">
      <xdr:nvSpPr>
        <xdr:cNvPr id="272" name="楕円 271"/>
        <xdr:cNvSpPr/>
      </xdr:nvSpPr>
      <xdr:spPr>
        <a:xfrm>
          <a:off x="169672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108221</xdr:rowOff>
    </xdr:from>
    <xdr:ext cx="762000" cy="259045"/>
    <xdr:sp macro="" textlink="">
      <xdr:nvSpPr>
        <xdr:cNvPr id="273" name="給与水準   （国との比較）該当値テキスト"/>
        <xdr:cNvSpPr txBox="1"/>
      </xdr:nvSpPr>
      <xdr:spPr>
        <a:xfrm>
          <a:off x="171069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43435</xdr:rowOff>
    </xdr:from>
    <xdr:to>
      <xdr:col>77</xdr:col>
      <xdr:colOff>95250</xdr:colOff>
      <xdr:row>87</xdr:row>
      <xdr:rowOff>145035</xdr:rowOff>
    </xdr:to>
    <xdr:sp macro="" textlink="">
      <xdr:nvSpPr>
        <xdr:cNvPr id="274" name="楕円 273"/>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155212</xdr:rowOff>
    </xdr:from>
    <xdr:ext cx="736600" cy="259045"/>
    <xdr:sp macro="" textlink="">
      <xdr:nvSpPr>
        <xdr:cNvPr id="275" name="テキスト ボックス 274"/>
        <xdr:cNvSpPr txBox="1"/>
      </xdr:nvSpPr>
      <xdr:spPr>
        <a:xfrm>
          <a:off x="15798800" y="1472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91694</xdr:rowOff>
    </xdr:from>
    <xdr:to>
      <xdr:col>73</xdr:col>
      <xdr:colOff>44450</xdr:colOff>
      <xdr:row>88</xdr:row>
      <xdr:rowOff>21844</xdr:rowOff>
    </xdr:to>
    <xdr:sp macro="" textlink="">
      <xdr:nvSpPr>
        <xdr:cNvPr id="276" name="楕円 275"/>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32021</xdr:rowOff>
    </xdr:from>
    <xdr:ext cx="762000" cy="259045"/>
    <xdr:sp macro="" textlink="">
      <xdr:nvSpPr>
        <xdr:cNvPr id="277" name="テキスト ボックス 276"/>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161798</xdr:rowOff>
    </xdr:from>
    <xdr:to>
      <xdr:col>68</xdr:col>
      <xdr:colOff>203200</xdr:colOff>
      <xdr:row>87</xdr:row>
      <xdr:rowOff>91948</xdr:rowOff>
    </xdr:to>
    <xdr:sp macro="" textlink="">
      <xdr:nvSpPr>
        <xdr:cNvPr id="278" name="楕円 277"/>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102125</xdr:rowOff>
    </xdr:from>
    <xdr:ext cx="762000" cy="259045"/>
    <xdr:sp macro="" textlink="">
      <xdr:nvSpPr>
        <xdr:cNvPr id="279" name="テキスト ボックス 278"/>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80" name="楕円 279"/>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116603</xdr:rowOff>
    </xdr:from>
    <xdr:ext cx="762000" cy="259045"/>
    <xdr:sp macro="" textlink="">
      <xdr:nvSpPr>
        <xdr:cNvPr id="281" name="テキスト ボックス 280"/>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人上回っているが、保育士、スクールバス運転手、水道手など直営事業に係る人員も含まれている。今後も一般行政職における適正度も塾考しながら行政運営に支障が出ないよう適正管理を実施しなければならない。</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159838</xdr:rowOff>
    </xdr:from>
    <xdr:to>
      <xdr:col>81</xdr:col>
      <xdr:colOff>44450</xdr:colOff>
      <xdr:row>61</xdr:row>
      <xdr:rowOff>44922</xdr:rowOff>
    </xdr:to>
    <xdr:cxnSp macro="">
      <xdr:nvCxnSpPr>
        <xdr:cNvPr id="318" name="直線コネクタ 317"/>
        <xdr:cNvCxnSpPr/>
      </xdr:nvCxnSpPr>
      <xdr:spPr>
        <a:xfrm>
          <a:off x="16179800" y="10446838"/>
          <a:ext cx="838200" cy="5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141224</xdr:rowOff>
    </xdr:from>
    <xdr:to>
      <xdr:col>77</xdr:col>
      <xdr:colOff>44450</xdr:colOff>
      <xdr:row>60</xdr:row>
      <xdr:rowOff>159838</xdr:rowOff>
    </xdr:to>
    <xdr:cxnSp macro="">
      <xdr:nvCxnSpPr>
        <xdr:cNvPr id="321" name="直線コネクタ 320"/>
        <xdr:cNvCxnSpPr/>
      </xdr:nvCxnSpPr>
      <xdr:spPr>
        <a:xfrm>
          <a:off x="15290800" y="1042822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113302</xdr:rowOff>
    </xdr:from>
    <xdr:to>
      <xdr:col>72</xdr:col>
      <xdr:colOff>203200</xdr:colOff>
      <xdr:row>60</xdr:row>
      <xdr:rowOff>141224</xdr:rowOff>
    </xdr:to>
    <xdr:cxnSp macro="">
      <xdr:nvCxnSpPr>
        <xdr:cNvPr id="324" name="直線コネクタ 323"/>
        <xdr:cNvCxnSpPr/>
      </xdr:nvCxnSpPr>
      <xdr:spPr>
        <a:xfrm>
          <a:off x="14401800" y="1040030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92964</xdr:rowOff>
    </xdr:from>
    <xdr:to>
      <xdr:col>68</xdr:col>
      <xdr:colOff>152400</xdr:colOff>
      <xdr:row>60</xdr:row>
      <xdr:rowOff>113302</xdr:rowOff>
    </xdr:to>
    <xdr:cxnSp macro="">
      <xdr:nvCxnSpPr>
        <xdr:cNvPr id="327" name="直線コネクタ 326"/>
        <xdr:cNvCxnSpPr/>
      </xdr:nvCxnSpPr>
      <xdr:spPr>
        <a:xfrm>
          <a:off x="13512800" y="10379964"/>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165572</xdr:rowOff>
    </xdr:from>
    <xdr:to>
      <xdr:col>81</xdr:col>
      <xdr:colOff>95250</xdr:colOff>
      <xdr:row>61</xdr:row>
      <xdr:rowOff>95722</xdr:rowOff>
    </xdr:to>
    <xdr:sp macro="" textlink="">
      <xdr:nvSpPr>
        <xdr:cNvPr id="337" name="楕円 336"/>
        <xdr:cNvSpPr/>
      </xdr:nvSpPr>
      <xdr:spPr>
        <a:xfrm>
          <a:off x="16967200" y="104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137649</xdr:rowOff>
    </xdr:from>
    <xdr:ext cx="762000" cy="259045"/>
    <xdr:sp macro="" textlink="">
      <xdr:nvSpPr>
        <xdr:cNvPr id="338" name="定員管理の状況該当値テキスト"/>
        <xdr:cNvSpPr txBox="1"/>
      </xdr:nvSpPr>
      <xdr:spPr>
        <a:xfrm>
          <a:off x="17106900" y="104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109038</xdr:rowOff>
    </xdr:from>
    <xdr:to>
      <xdr:col>77</xdr:col>
      <xdr:colOff>95250</xdr:colOff>
      <xdr:row>61</xdr:row>
      <xdr:rowOff>39188</xdr:rowOff>
    </xdr:to>
    <xdr:sp macro="" textlink="">
      <xdr:nvSpPr>
        <xdr:cNvPr id="339" name="楕円 338"/>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23965</xdr:rowOff>
    </xdr:from>
    <xdr:ext cx="736600" cy="259045"/>
    <xdr:sp macro="" textlink="">
      <xdr:nvSpPr>
        <xdr:cNvPr id="340" name="テキスト ボックス 339"/>
        <xdr:cNvSpPr txBox="1"/>
      </xdr:nvSpPr>
      <xdr:spPr>
        <a:xfrm>
          <a:off x="15798800" y="104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90424</xdr:rowOff>
    </xdr:from>
    <xdr:to>
      <xdr:col>73</xdr:col>
      <xdr:colOff>44450</xdr:colOff>
      <xdr:row>61</xdr:row>
      <xdr:rowOff>20574</xdr:rowOff>
    </xdr:to>
    <xdr:sp macro="" textlink="">
      <xdr:nvSpPr>
        <xdr:cNvPr id="341" name="楕円 340"/>
        <xdr:cNvSpPr/>
      </xdr:nvSpPr>
      <xdr:spPr>
        <a:xfrm>
          <a:off x="15240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42" name="テキスト ボックス 341"/>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62502</xdr:rowOff>
    </xdr:from>
    <xdr:to>
      <xdr:col>68</xdr:col>
      <xdr:colOff>203200</xdr:colOff>
      <xdr:row>60</xdr:row>
      <xdr:rowOff>164102</xdr:rowOff>
    </xdr:to>
    <xdr:sp macro="" textlink="">
      <xdr:nvSpPr>
        <xdr:cNvPr id="343" name="楕円 342"/>
        <xdr:cNvSpPr/>
      </xdr:nvSpPr>
      <xdr:spPr>
        <a:xfrm>
          <a:off x="14351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148879</xdr:rowOff>
    </xdr:from>
    <xdr:ext cx="762000" cy="259045"/>
    <xdr:sp macro="" textlink="">
      <xdr:nvSpPr>
        <xdr:cNvPr id="344" name="テキスト ボックス 343"/>
        <xdr:cNvSpPr txBox="1"/>
      </xdr:nvSpPr>
      <xdr:spPr>
        <a:xfrm>
          <a:off x="14020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42164</xdr:rowOff>
    </xdr:from>
    <xdr:to>
      <xdr:col>64</xdr:col>
      <xdr:colOff>152400</xdr:colOff>
      <xdr:row>60</xdr:row>
      <xdr:rowOff>143764</xdr:rowOff>
    </xdr:to>
    <xdr:sp macro="" textlink="">
      <xdr:nvSpPr>
        <xdr:cNvPr id="345" name="楕円 344"/>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128541</xdr:rowOff>
    </xdr:from>
    <xdr:ext cx="762000" cy="259045"/>
    <xdr:sp macro="" textlink="">
      <xdr:nvSpPr>
        <xdr:cNvPr id="346" name="テキスト ボックス 345"/>
        <xdr:cNvSpPr txBox="1"/>
      </xdr:nvSpPr>
      <xdr:spPr>
        <a:xfrm>
          <a:off x="131318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年度事業実施分の起債償還が始まり、昨年度から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％台となった。義務教育学校、観光施設、スポーツ施設整備等で借入があるため、今後も比率が上昇していくことが見込まれる。さらに、分母を構成する地方交付税の動向によって上昇する可能性もある。</a:t>
          </a:r>
        </a:p>
        <a:p>
          <a:r>
            <a:rPr kumimoji="1" lang="ja-JP" altLang="en-US" sz="1300">
              <a:latin typeface="ＭＳ Ｐゴシック" panose="020B0600070205080204" pitchFamily="50" charset="-128"/>
              <a:ea typeface="ＭＳ Ｐゴシック" panose="020B0600070205080204" pitchFamily="50" charset="-128"/>
            </a:rPr>
            <a:t>　引き続き、できる限り地方債の新規発行を抑制するなどして、公債費の削減に努める。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127423</xdr:rowOff>
    </xdr:to>
    <xdr:cxnSp macro="">
      <xdr:nvCxnSpPr>
        <xdr:cNvPr id="379" name="直線コネクタ 378"/>
        <xdr:cNvCxnSpPr/>
      </xdr:nvCxnSpPr>
      <xdr:spPr>
        <a:xfrm flipV="1">
          <a:off x="16179800" y="74676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127423</xdr:rowOff>
    </xdr:to>
    <xdr:cxnSp macro="">
      <xdr:nvCxnSpPr>
        <xdr:cNvPr id="382" name="直線コネクタ 381"/>
        <xdr:cNvCxnSpPr/>
      </xdr:nvCxnSpPr>
      <xdr:spPr>
        <a:xfrm>
          <a:off x="15290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162137</xdr:rowOff>
    </xdr:to>
    <xdr:cxnSp macro="">
      <xdr:nvCxnSpPr>
        <xdr:cNvPr id="385" name="直線コネクタ 384"/>
        <xdr:cNvCxnSpPr/>
      </xdr:nvCxnSpPr>
      <xdr:spPr>
        <a:xfrm>
          <a:off x="14401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42</xdr:row>
      <xdr:rowOff>25400</xdr:rowOff>
    </xdr:to>
    <xdr:cxnSp macro="">
      <xdr:nvCxnSpPr>
        <xdr:cNvPr id="388" name="直線コネクタ 387"/>
        <xdr:cNvCxnSpPr/>
      </xdr:nvCxnSpPr>
      <xdr:spPr>
        <a:xfrm>
          <a:off x="13512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9"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0" name="楕円 399"/>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1" name="テキスト ボックス 400"/>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2" name="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以降、将来負担額を充当可能財源が超過しており、将来負担比率は発生していない。しかしながら、地方債の新規発行をおこなっており、将来負担額が増加していることから、引き続き、できる限り地方債の新規発行を抑制するなどして、現状の比率を維持するよう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
2,025
190.96
6,429,700
5,737,164
534,927
1,977,635
3,532,739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ポイント下回っているが、前年比から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ポイントの増となっている。職員が増えたことにより人件費が増加した。職員定数に合わせて、職員数を増やす予定のため、今後増加見込み。</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140716</xdr:rowOff>
    </xdr:to>
    <xdr:cxnSp macro="">
      <xdr:nvCxnSpPr>
        <xdr:cNvPr id="64" name="直線コネクタ 63"/>
        <xdr:cNvCxnSpPr/>
      </xdr:nvCxnSpPr>
      <xdr:spPr>
        <a:xfrm>
          <a:off x="3987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136144</xdr:rowOff>
    </xdr:to>
    <xdr:cxnSp macro="">
      <xdr:nvCxnSpPr>
        <xdr:cNvPr id="67" name="直線コネクタ 66"/>
        <xdr:cNvCxnSpPr/>
      </xdr:nvCxnSpPr>
      <xdr:spPr>
        <a:xfrm>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88138</xdr:rowOff>
    </xdr:to>
    <xdr:cxnSp macro="">
      <xdr:nvCxnSpPr>
        <xdr:cNvPr id="70" name="直線コネクタ 69"/>
        <xdr:cNvCxnSpPr/>
      </xdr:nvCxnSpPr>
      <xdr:spPr>
        <a:xfrm flipV="1">
          <a:off x="2209800" y="63037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88138</xdr:rowOff>
    </xdr:to>
    <xdr:cxnSp macro="">
      <xdr:nvCxnSpPr>
        <xdr:cNvPr id="73" name="直線コネクタ 72"/>
        <xdr:cNvCxnSpPr/>
      </xdr:nvCxnSpPr>
      <xdr:spPr>
        <a:xfrm>
          <a:off x="1320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ポイントであるが、前年比から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ポイント増となった。経常的物件費は</a:t>
          </a:r>
          <a:r>
            <a:rPr kumimoji="1" lang="en-US" altLang="ja-JP" sz="1300">
              <a:latin typeface="ＭＳ Ｐゴシック" panose="020B0600070205080204" pitchFamily="50" charset="-128"/>
              <a:ea typeface="ＭＳ Ｐゴシック" panose="020B0600070205080204" pitchFamily="50" charset="-128"/>
            </a:rPr>
            <a:t>6,152</a:t>
          </a:r>
          <a:r>
            <a:rPr kumimoji="1" lang="ja-JP" altLang="en-US" sz="1300">
              <a:latin typeface="ＭＳ Ｐゴシック" panose="020B0600070205080204" pitchFamily="50" charset="-128"/>
              <a:ea typeface="ＭＳ Ｐゴシック" panose="020B0600070205080204" pitchFamily="50" charset="-128"/>
            </a:rPr>
            <a:t>千円増とっており、各種施設関係の維持管理経費が増加傾向にある。物件費が過大にならないよう注意を払いながら適正な物件費予算の配分に努める。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33274</xdr:rowOff>
    </xdr:to>
    <xdr:cxnSp macro="">
      <xdr:nvCxnSpPr>
        <xdr:cNvPr id="122" name="直線コネクタ 121"/>
        <xdr:cNvCxnSpPr/>
      </xdr:nvCxnSpPr>
      <xdr:spPr>
        <a:xfrm>
          <a:off x="15671800" y="2934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65278</xdr:rowOff>
    </xdr:to>
    <xdr:cxnSp macro="">
      <xdr:nvCxnSpPr>
        <xdr:cNvPr id="125" name="直線コネクタ 124"/>
        <xdr:cNvCxnSpPr/>
      </xdr:nvCxnSpPr>
      <xdr:spPr>
        <a:xfrm flipV="1">
          <a:off x="14782800" y="2934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65278</xdr:rowOff>
    </xdr:to>
    <xdr:cxnSp macro="">
      <xdr:nvCxnSpPr>
        <xdr:cNvPr id="128" name="直線コネクタ 127"/>
        <xdr:cNvCxnSpPr/>
      </xdr:nvCxnSpPr>
      <xdr:spPr>
        <a:xfrm>
          <a:off x="13893800" y="2979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65278</xdr:rowOff>
    </xdr:to>
    <xdr:cxnSp macro="">
      <xdr:nvCxnSpPr>
        <xdr:cNvPr id="131" name="直線コネクタ 130"/>
        <xdr:cNvCxnSpPr/>
      </xdr:nvCxnSpPr>
      <xdr:spPr>
        <a:xfrm>
          <a:off x="13004800" y="2929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4" name="テキスト ボックス 143"/>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48" name="テキスト ボックス 147"/>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類似団体と同数値となっており、前年比で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ポイント増となっている。経常的扶助費は前年から</a:t>
          </a:r>
          <a:r>
            <a:rPr kumimoji="1" lang="en-US" altLang="ja-JP" sz="1300">
              <a:latin typeface="ＭＳ Ｐゴシック" panose="020B0600070205080204" pitchFamily="50" charset="-128"/>
              <a:ea typeface="ＭＳ Ｐゴシック" panose="020B0600070205080204" pitchFamily="50" charset="-128"/>
            </a:rPr>
            <a:t>3,108</a:t>
          </a:r>
          <a:r>
            <a:rPr kumimoji="1" lang="ja-JP" altLang="en-US" sz="1300">
              <a:latin typeface="ＭＳ Ｐゴシック" panose="020B0600070205080204" pitchFamily="50" charset="-128"/>
              <a:ea typeface="ＭＳ Ｐゴシック" panose="020B0600070205080204" pitchFamily="50" charset="-128"/>
            </a:rPr>
            <a:t>千円増となっており、少子高齢化の進行により各種社会保障関係経費については増大することが見込まれることから、個々の事業について住民のニーズや必要性を吟味しながら扶助費の抑制に努めていく。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4" name="直線コネクタ 183"/>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20865</xdr:rowOff>
    </xdr:to>
    <xdr:cxnSp macro="">
      <xdr:nvCxnSpPr>
        <xdr:cNvPr id="187" name="直線コネクタ 186"/>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0" name="直線コネクタ 189"/>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193" name="直線コネクタ 192"/>
        <xdr:cNvCxnSpPr/>
      </xdr:nvCxnSpPr>
      <xdr:spPr>
        <a:xfrm flipV="1">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ポイント上回っている。その他の主な構成は繰出金であるが、本村の特別会計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会計において、資金不足に陥っているものはなく、簡易水道事業会計及び下水道事業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会計においては赤字補てん財源繰出しもない。令和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年度から簡易水道及び下水道事業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会計において、公営企業会計へ移行するため、独立採算での運営を十分念頭に置いた事業運営に努める。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58</xdr:row>
      <xdr:rowOff>1270</xdr:rowOff>
    </xdr:to>
    <xdr:cxnSp macro="">
      <xdr:nvCxnSpPr>
        <xdr:cNvPr id="240" name="直線コネクタ 239"/>
        <xdr:cNvCxnSpPr/>
      </xdr:nvCxnSpPr>
      <xdr:spPr>
        <a:xfrm>
          <a:off x="15671800" y="99053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132715</xdr:rowOff>
    </xdr:from>
    <xdr:to>
      <xdr:col>78</xdr:col>
      <xdr:colOff>69850</xdr:colOff>
      <xdr:row>58</xdr:row>
      <xdr:rowOff>86995</xdr:rowOff>
    </xdr:to>
    <xdr:cxnSp macro="">
      <xdr:nvCxnSpPr>
        <xdr:cNvPr id="243" name="直線コネクタ 242"/>
        <xdr:cNvCxnSpPr/>
      </xdr:nvCxnSpPr>
      <xdr:spPr>
        <a:xfrm flipV="1">
          <a:off x="14782800" y="99053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115570</xdr:rowOff>
    </xdr:to>
    <xdr:cxnSp macro="">
      <xdr:nvCxnSpPr>
        <xdr:cNvPr id="246" name="直線コネクタ 245"/>
        <xdr:cNvCxnSpPr/>
      </xdr:nvCxnSpPr>
      <xdr:spPr>
        <a:xfrm flipV="1">
          <a:off x="13893800" y="10031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115570</xdr:rowOff>
    </xdr:to>
    <xdr:cxnSp macro="">
      <xdr:nvCxnSpPr>
        <xdr:cNvPr id="249" name="直線コネクタ 248"/>
        <xdr:cNvCxnSpPr/>
      </xdr:nvCxnSpPr>
      <xdr:spPr>
        <a:xfrm>
          <a:off x="13004800" y="100539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121920</xdr:rowOff>
    </xdr:from>
    <xdr:to>
      <xdr:col>82</xdr:col>
      <xdr:colOff>158750</xdr:colOff>
      <xdr:row>58</xdr:row>
      <xdr:rowOff>52070</xdr:rowOff>
    </xdr:to>
    <xdr:sp macro="" textlink="">
      <xdr:nvSpPr>
        <xdr:cNvPr id="259" name="楕円 258"/>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93997</xdr:rowOff>
    </xdr:from>
    <xdr:ext cx="762000" cy="259045"/>
    <xdr:sp macro="" textlink="">
      <xdr:nvSpPr>
        <xdr:cNvPr id="260" name="その他該当値テキスト"/>
        <xdr:cNvSpPr txBox="1"/>
      </xdr:nvSpPr>
      <xdr:spPr>
        <a:xfrm>
          <a:off x="165989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168292</xdr:rowOff>
    </xdr:from>
    <xdr:ext cx="736600" cy="259045"/>
    <xdr:sp macro="" textlink="">
      <xdr:nvSpPr>
        <xdr:cNvPr id="262" name="テキスト ボックス 261"/>
        <xdr:cNvSpPr txBox="1"/>
      </xdr:nvSpPr>
      <xdr:spPr>
        <a:xfrm>
          <a:off x="15290800" y="994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となっている。しかし、経常一般補助費等には一部事務組合に対する負担金や、各種団体に対する負担金が多く含まれているため、各組織の状況に応じて変動しやすく、今後施設の改修等も見込まれるので、増加する見込み。</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21844</xdr:rowOff>
    </xdr:to>
    <xdr:cxnSp macro="">
      <xdr:nvCxnSpPr>
        <xdr:cNvPr id="298" name="直線コネクタ 297"/>
        <xdr:cNvCxnSpPr/>
      </xdr:nvCxnSpPr>
      <xdr:spPr>
        <a:xfrm>
          <a:off x="15671800" y="6148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3556</xdr:rowOff>
    </xdr:to>
    <xdr:cxnSp macro="">
      <xdr:nvCxnSpPr>
        <xdr:cNvPr id="301" name="直線コネクタ 300"/>
        <xdr:cNvCxnSpPr/>
      </xdr:nvCxnSpPr>
      <xdr:spPr>
        <a:xfrm flipV="1">
          <a:off x="14782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72136</xdr:rowOff>
    </xdr:to>
    <xdr:cxnSp macro="">
      <xdr:nvCxnSpPr>
        <xdr:cNvPr id="304" name="直線コネクタ 303"/>
        <xdr:cNvCxnSpPr/>
      </xdr:nvCxnSpPr>
      <xdr:spPr>
        <a:xfrm flipV="1">
          <a:off x="13893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72136</xdr:rowOff>
    </xdr:to>
    <xdr:cxnSp macro="">
      <xdr:nvCxnSpPr>
        <xdr:cNvPr id="307" name="直線コネクタ 306"/>
        <xdr:cNvCxnSpPr/>
      </xdr:nvCxnSpPr>
      <xdr:spPr>
        <a:xfrm>
          <a:off x="13004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19" name="楕円 318"/>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0" name="テキスト ボックス 319"/>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1" name="楕円 32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2" name="テキスト ボックス 321"/>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3" name="楕円 322"/>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5" name="楕円 324"/>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6" name="テキスト ボックス 325"/>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ポイント上回っている。災害復旧事業債及び学校教育施設等整備事業債の増が要因としてあげられる。平成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事業実施分の起債償還額が大きく、今後も観光施設やスポーツ施設整備関係に伴う償還が見込まれるため、適債事業に留意しながら公債費負担が急激に増加しないよう計画的な社会資本整備を心がける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111761</xdr:rowOff>
    </xdr:from>
    <xdr:to>
      <xdr:col>24</xdr:col>
      <xdr:colOff>25400</xdr:colOff>
      <xdr:row>77</xdr:row>
      <xdr:rowOff>119380</xdr:rowOff>
    </xdr:to>
    <xdr:cxnSp macro="">
      <xdr:nvCxnSpPr>
        <xdr:cNvPr id="358" name="直線コネクタ 357"/>
        <xdr:cNvCxnSpPr/>
      </xdr:nvCxnSpPr>
      <xdr:spPr>
        <a:xfrm>
          <a:off x="3987800" y="133134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111761</xdr:rowOff>
    </xdr:from>
    <xdr:to>
      <xdr:col>19</xdr:col>
      <xdr:colOff>187325</xdr:colOff>
      <xdr:row>77</xdr:row>
      <xdr:rowOff>127000</xdr:rowOff>
    </xdr:to>
    <xdr:cxnSp macro="">
      <xdr:nvCxnSpPr>
        <xdr:cNvPr id="361" name="直線コネクタ 360"/>
        <xdr:cNvCxnSpPr/>
      </xdr:nvCxnSpPr>
      <xdr:spPr>
        <a:xfrm flipV="1">
          <a:off x="3098800" y="13313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66039</xdr:rowOff>
    </xdr:from>
    <xdr:to>
      <xdr:col>15</xdr:col>
      <xdr:colOff>98425</xdr:colOff>
      <xdr:row>77</xdr:row>
      <xdr:rowOff>127000</xdr:rowOff>
    </xdr:to>
    <xdr:cxnSp macro="">
      <xdr:nvCxnSpPr>
        <xdr:cNvPr id="364" name="直線コネクタ 363"/>
        <xdr:cNvCxnSpPr/>
      </xdr:nvCxnSpPr>
      <xdr:spPr>
        <a:xfrm>
          <a:off x="2209800" y="132676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66039</xdr:rowOff>
    </xdr:to>
    <xdr:cxnSp macro="">
      <xdr:nvCxnSpPr>
        <xdr:cNvPr id="367" name="直線コネクタ 366"/>
        <xdr:cNvCxnSpPr/>
      </xdr:nvCxnSpPr>
      <xdr:spPr>
        <a:xfrm>
          <a:off x="1320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7" name="楕円 376"/>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78"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79" name="楕円 378"/>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0" name="テキスト ボックス 379"/>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1" name="楕円 380"/>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2" name="テキスト ボックス 381"/>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3" name="楕円 382"/>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4" name="テキスト ボックス 383"/>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5" name="楕円 384"/>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6" name="テキスト ボックス 385"/>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ポイントとなっており、前年比で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ポイント増となっている。物件費や補助費の増が増加要因である。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134620</xdr:rowOff>
    </xdr:to>
    <xdr:cxnSp macro="">
      <xdr:nvCxnSpPr>
        <xdr:cNvPr id="419" name="直線コネクタ 418"/>
        <xdr:cNvCxnSpPr/>
      </xdr:nvCxnSpPr>
      <xdr:spPr>
        <a:xfrm>
          <a:off x="15671800" y="132486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20320</xdr:rowOff>
    </xdr:to>
    <xdr:cxnSp macro="">
      <xdr:nvCxnSpPr>
        <xdr:cNvPr id="422" name="直線コネクタ 421"/>
        <xdr:cNvCxnSpPr/>
      </xdr:nvCxnSpPr>
      <xdr:spPr>
        <a:xfrm flipV="1">
          <a:off x="14782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79</xdr:row>
      <xdr:rowOff>39370</xdr:rowOff>
    </xdr:to>
    <xdr:cxnSp macro="">
      <xdr:nvCxnSpPr>
        <xdr:cNvPr id="425" name="直線コネクタ 424"/>
        <xdr:cNvCxnSpPr/>
      </xdr:nvCxnSpPr>
      <xdr:spPr>
        <a:xfrm flipV="1">
          <a:off x="13893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39370</xdr:rowOff>
    </xdr:to>
    <xdr:cxnSp macro="">
      <xdr:nvCxnSpPr>
        <xdr:cNvPr id="428" name="直線コネクタ 427"/>
        <xdr:cNvCxnSpPr/>
      </xdr:nvCxnSpPr>
      <xdr:spPr>
        <a:xfrm>
          <a:off x="13004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38" name="楕円 437"/>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39"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42" name="楕円 441"/>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81297</xdr:rowOff>
    </xdr:from>
    <xdr:ext cx="762000" cy="259045"/>
    <xdr:sp macro="" textlink="">
      <xdr:nvSpPr>
        <xdr:cNvPr id="443" name="テキスト ボックス 442"/>
        <xdr:cNvSpPr txBox="1"/>
      </xdr:nvSpPr>
      <xdr:spPr>
        <a:xfrm>
          <a:off x="14401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44" name="楕円 443"/>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45" name="テキスト ボックス 444"/>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6" name="楕円 445"/>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47007</xdr:rowOff>
    </xdr:from>
    <xdr:ext cx="762000" cy="259045"/>
    <xdr:sp macro="" textlink="">
      <xdr:nvSpPr>
        <xdr:cNvPr id="447" name="テキスト ボックス 446"/>
        <xdr:cNvSpPr txBox="1"/>
      </xdr:nvSpPr>
      <xdr:spPr>
        <a:xfrm>
          <a:off x="12623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141304</xdr:rowOff>
    </xdr:from>
    <xdr:to>
      <xdr:col>29</xdr:col>
      <xdr:colOff>127000</xdr:colOff>
      <xdr:row>19</xdr:row>
      <xdr:rowOff>9382</xdr:rowOff>
    </xdr:to>
    <xdr:cxnSp macro="">
      <xdr:nvCxnSpPr>
        <xdr:cNvPr id="48" name="直線コネクタ 47"/>
        <xdr:cNvCxnSpPr/>
      </xdr:nvCxnSpPr>
      <xdr:spPr bwMode="auto">
        <a:xfrm flipV="1">
          <a:off x="5003800" y="3275029"/>
          <a:ext cx="647700" cy="3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126082</xdr:rowOff>
    </xdr:from>
    <xdr:ext cx="762000" cy="259045"/>
    <xdr:sp macro="" textlink="">
      <xdr:nvSpPr>
        <xdr:cNvPr id="49" name="人口1人当たり決算額の推移平均値テキスト130"/>
        <xdr:cNvSpPr txBox="1"/>
      </xdr:nvSpPr>
      <xdr:spPr>
        <a:xfrm>
          <a:off x="5740400" y="3259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9382</xdr:rowOff>
    </xdr:from>
    <xdr:to>
      <xdr:col>26</xdr:col>
      <xdr:colOff>50800</xdr:colOff>
      <xdr:row>19</xdr:row>
      <xdr:rowOff>41742</xdr:rowOff>
    </xdr:to>
    <xdr:cxnSp macro="">
      <xdr:nvCxnSpPr>
        <xdr:cNvPr id="51" name="直線コネクタ 50"/>
        <xdr:cNvCxnSpPr/>
      </xdr:nvCxnSpPr>
      <xdr:spPr bwMode="auto">
        <a:xfrm flipV="1">
          <a:off x="4305300" y="3314557"/>
          <a:ext cx="698500" cy="3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41742</xdr:rowOff>
    </xdr:from>
    <xdr:to>
      <xdr:col>22</xdr:col>
      <xdr:colOff>114300</xdr:colOff>
      <xdr:row>19</xdr:row>
      <xdr:rowOff>49130</xdr:rowOff>
    </xdr:to>
    <xdr:cxnSp macro="">
      <xdr:nvCxnSpPr>
        <xdr:cNvPr id="54" name="直線コネクタ 53"/>
        <xdr:cNvCxnSpPr/>
      </xdr:nvCxnSpPr>
      <xdr:spPr bwMode="auto">
        <a:xfrm flipV="1">
          <a:off x="3606800" y="3346917"/>
          <a:ext cx="698500" cy="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49130</xdr:rowOff>
    </xdr:from>
    <xdr:to>
      <xdr:col>18</xdr:col>
      <xdr:colOff>177800</xdr:colOff>
      <xdr:row>19</xdr:row>
      <xdr:rowOff>105259</xdr:rowOff>
    </xdr:to>
    <xdr:cxnSp macro="">
      <xdr:nvCxnSpPr>
        <xdr:cNvPr id="57" name="直線コネクタ 56"/>
        <xdr:cNvCxnSpPr/>
      </xdr:nvCxnSpPr>
      <xdr:spPr bwMode="auto">
        <a:xfrm flipV="1">
          <a:off x="2908300" y="3354305"/>
          <a:ext cx="698500" cy="5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90504</xdr:rowOff>
    </xdr:from>
    <xdr:to>
      <xdr:col>29</xdr:col>
      <xdr:colOff>177800</xdr:colOff>
      <xdr:row>19</xdr:row>
      <xdr:rowOff>20655</xdr:rowOff>
    </xdr:to>
    <xdr:sp macro="" textlink="">
      <xdr:nvSpPr>
        <xdr:cNvPr id="67" name="楕円 66"/>
        <xdr:cNvSpPr/>
      </xdr:nvSpPr>
      <xdr:spPr bwMode="auto">
        <a:xfrm>
          <a:off x="5600700" y="322422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107031</xdr:rowOff>
    </xdr:from>
    <xdr:ext cx="762000" cy="259045"/>
    <xdr:sp macro="" textlink="">
      <xdr:nvSpPr>
        <xdr:cNvPr id="68" name="人口1人当たり決算額の推移該当値テキスト130"/>
        <xdr:cNvSpPr txBox="1"/>
      </xdr:nvSpPr>
      <xdr:spPr>
        <a:xfrm>
          <a:off x="5740400" y="306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130032</xdr:rowOff>
    </xdr:from>
    <xdr:to>
      <xdr:col>26</xdr:col>
      <xdr:colOff>101600</xdr:colOff>
      <xdr:row>19</xdr:row>
      <xdr:rowOff>60182</xdr:rowOff>
    </xdr:to>
    <xdr:sp macro="" textlink="">
      <xdr:nvSpPr>
        <xdr:cNvPr id="69" name="楕円 68"/>
        <xdr:cNvSpPr/>
      </xdr:nvSpPr>
      <xdr:spPr bwMode="auto">
        <a:xfrm>
          <a:off x="4953000" y="326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70358</xdr:rowOff>
    </xdr:from>
    <xdr:ext cx="736600" cy="259045"/>
    <xdr:sp macro="" textlink="">
      <xdr:nvSpPr>
        <xdr:cNvPr id="70" name="テキスト ボックス 69"/>
        <xdr:cNvSpPr txBox="1"/>
      </xdr:nvSpPr>
      <xdr:spPr>
        <a:xfrm>
          <a:off x="4622800" y="303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162392</xdr:rowOff>
    </xdr:from>
    <xdr:to>
      <xdr:col>22</xdr:col>
      <xdr:colOff>165100</xdr:colOff>
      <xdr:row>19</xdr:row>
      <xdr:rowOff>92542</xdr:rowOff>
    </xdr:to>
    <xdr:sp macro="" textlink="">
      <xdr:nvSpPr>
        <xdr:cNvPr id="71" name="楕円 70"/>
        <xdr:cNvSpPr/>
      </xdr:nvSpPr>
      <xdr:spPr bwMode="auto">
        <a:xfrm>
          <a:off x="4254500" y="3296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77319</xdr:rowOff>
    </xdr:from>
    <xdr:ext cx="762000" cy="259045"/>
    <xdr:sp macro="" textlink="">
      <xdr:nvSpPr>
        <xdr:cNvPr id="72" name="テキスト ボックス 71"/>
        <xdr:cNvSpPr txBox="1"/>
      </xdr:nvSpPr>
      <xdr:spPr>
        <a:xfrm>
          <a:off x="3924300" y="33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169780</xdr:rowOff>
    </xdr:from>
    <xdr:to>
      <xdr:col>19</xdr:col>
      <xdr:colOff>38100</xdr:colOff>
      <xdr:row>19</xdr:row>
      <xdr:rowOff>99930</xdr:rowOff>
    </xdr:to>
    <xdr:sp macro="" textlink="">
      <xdr:nvSpPr>
        <xdr:cNvPr id="73" name="楕円 72"/>
        <xdr:cNvSpPr/>
      </xdr:nvSpPr>
      <xdr:spPr bwMode="auto">
        <a:xfrm>
          <a:off x="3556000" y="330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110108</xdr:rowOff>
    </xdr:from>
    <xdr:ext cx="762000" cy="259045"/>
    <xdr:sp macro="" textlink="">
      <xdr:nvSpPr>
        <xdr:cNvPr id="74" name="テキスト ボックス 73"/>
        <xdr:cNvSpPr txBox="1"/>
      </xdr:nvSpPr>
      <xdr:spPr>
        <a:xfrm>
          <a:off x="3225800" y="30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54459</xdr:rowOff>
    </xdr:from>
    <xdr:to>
      <xdr:col>15</xdr:col>
      <xdr:colOff>101600</xdr:colOff>
      <xdr:row>19</xdr:row>
      <xdr:rowOff>156059</xdr:rowOff>
    </xdr:to>
    <xdr:sp macro="" textlink="">
      <xdr:nvSpPr>
        <xdr:cNvPr id="75" name="楕円 74"/>
        <xdr:cNvSpPr/>
      </xdr:nvSpPr>
      <xdr:spPr bwMode="auto">
        <a:xfrm>
          <a:off x="2857500" y="335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140836</xdr:rowOff>
    </xdr:from>
    <xdr:ext cx="762000" cy="259045"/>
    <xdr:sp macro="" textlink="">
      <xdr:nvSpPr>
        <xdr:cNvPr id="76" name="テキスト ボックス 75"/>
        <xdr:cNvSpPr txBox="1"/>
      </xdr:nvSpPr>
      <xdr:spPr>
        <a:xfrm>
          <a:off x="2527300" y="344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110321</xdr:rowOff>
    </xdr:from>
    <xdr:to>
      <xdr:col>29</xdr:col>
      <xdr:colOff>127000</xdr:colOff>
      <xdr:row>36</xdr:row>
      <xdr:rowOff>129949</xdr:rowOff>
    </xdr:to>
    <xdr:cxnSp macro="">
      <xdr:nvCxnSpPr>
        <xdr:cNvPr id="108" name="直線コネクタ 107"/>
        <xdr:cNvCxnSpPr/>
      </xdr:nvCxnSpPr>
      <xdr:spPr bwMode="auto">
        <a:xfrm>
          <a:off x="5003800" y="7063571"/>
          <a:ext cx="647700" cy="1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110321</xdr:rowOff>
    </xdr:from>
    <xdr:to>
      <xdr:col>26</xdr:col>
      <xdr:colOff>50800</xdr:colOff>
      <xdr:row>36</xdr:row>
      <xdr:rowOff>155465</xdr:rowOff>
    </xdr:to>
    <xdr:cxnSp macro="">
      <xdr:nvCxnSpPr>
        <xdr:cNvPr id="111" name="直線コネクタ 110"/>
        <xdr:cNvCxnSpPr/>
      </xdr:nvCxnSpPr>
      <xdr:spPr bwMode="auto">
        <a:xfrm flipV="1">
          <a:off x="4305300" y="7063571"/>
          <a:ext cx="698500" cy="4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155465</xdr:rowOff>
    </xdr:from>
    <xdr:to>
      <xdr:col>22</xdr:col>
      <xdr:colOff>114300</xdr:colOff>
      <xdr:row>36</xdr:row>
      <xdr:rowOff>168624</xdr:rowOff>
    </xdr:to>
    <xdr:cxnSp macro="">
      <xdr:nvCxnSpPr>
        <xdr:cNvPr id="114" name="直線コネクタ 113"/>
        <xdr:cNvCxnSpPr/>
      </xdr:nvCxnSpPr>
      <xdr:spPr bwMode="auto">
        <a:xfrm flipV="1">
          <a:off x="3606800" y="7108715"/>
          <a:ext cx="698500" cy="1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168624</xdr:rowOff>
    </xdr:from>
    <xdr:to>
      <xdr:col>18</xdr:col>
      <xdr:colOff>177800</xdr:colOff>
      <xdr:row>37</xdr:row>
      <xdr:rowOff>174827</xdr:rowOff>
    </xdr:to>
    <xdr:cxnSp macro="">
      <xdr:nvCxnSpPr>
        <xdr:cNvPr id="117" name="直線コネクタ 116"/>
        <xdr:cNvCxnSpPr/>
      </xdr:nvCxnSpPr>
      <xdr:spPr bwMode="auto">
        <a:xfrm flipV="1">
          <a:off x="2908300" y="7121874"/>
          <a:ext cx="698500" cy="17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79149</xdr:rowOff>
    </xdr:from>
    <xdr:to>
      <xdr:col>29</xdr:col>
      <xdr:colOff>177800</xdr:colOff>
      <xdr:row>37</xdr:row>
      <xdr:rowOff>9299</xdr:rowOff>
    </xdr:to>
    <xdr:sp macro="" textlink="">
      <xdr:nvSpPr>
        <xdr:cNvPr id="127" name="楕円 126"/>
        <xdr:cNvSpPr/>
      </xdr:nvSpPr>
      <xdr:spPr bwMode="auto">
        <a:xfrm>
          <a:off x="5600700" y="703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267126</xdr:rowOff>
    </xdr:from>
    <xdr:ext cx="762000" cy="259045"/>
    <xdr:sp macro="" textlink="">
      <xdr:nvSpPr>
        <xdr:cNvPr id="128" name="人口1人当たり決算額の推移該当値テキスト445"/>
        <xdr:cNvSpPr txBox="1"/>
      </xdr:nvSpPr>
      <xdr:spPr>
        <a:xfrm>
          <a:off x="5740400" y="68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59521</xdr:rowOff>
    </xdr:from>
    <xdr:to>
      <xdr:col>26</xdr:col>
      <xdr:colOff>101600</xdr:colOff>
      <xdr:row>36</xdr:row>
      <xdr:rowOff>161121</xdr:rowOff>
    </xdr:to>
    <xdr:sp macro="" textlink="">
      <xdr:nvSpPr>
        <xdr:cNvPr id="129" name="楕円 128"/>
        <xdr:cNvSpPr/>
      </xdr:nvSpPr>
      <xdr:spPr bwMode="auto">
        <a:xfrm>
          <a:off x="4953000" y="701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171298</xdr:rowOff>
    </xdr:from>
    <xdr:ext cx="736600" cy="259045"/>
    <xdr:sp macro="" textlink="">
      <xdr:nvSpPr>
        <xdr:cNvPr id="130" name="テキスト ボックス 129"/>
        <xdr:cNvSpPr txBox="1"/>
      </xdr:nvSpPr>
      <xdr:spPr>
        <a:xfrm>
          <a:off x="4622800" y="678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104665</xdr:rowOff>
    </xdr:from>
    <xdr:to>
      <xdr:col>22</xdr:col>
      <xdr:colOff>165100</xdr:colOff>
      <xdr:row>37</xdr:row>
      <xdr:rowOff>34815</xdr:rowOff>
    </xdr:to>
    <xdr:sp macro="" textlink="">
      <xdr:nvSpPr>
        <xdr:cNvPr id="131" name="楕円 130"/>
        <xdr:cNvSpPr/>
      </xdr:nvSpPr>
      <xdr:spPr bwMode="auto">
        <a:xfrm>
          <a:off x="4254500" y="705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216442</xdr:rowOff>
    </xdr:from>
    <xdr:ext cx="762000" cy="259045"/>
    <xdr:sp macro="" textlink="">
      <xdr:nvSpPr>
        <xdr:cNvPr id="132" name="テキスト ボックス 131"/>
        <xdr:cNvSpPr txBox="1"/>
      </xdr:nvSpPr>
      <xdr:spPr>
        <a:xfrm>
          <a:off x="3924300" y="68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117824</xdr:rowOff>
    </xdr:from>
    <xdr:to>
      <xdr:col>19</xdr:col>
      <xdr:colOff>38100</xdr:colOff>
      <xdr:row>37</xdr:row>
      <xdr:rowOff>47974</xdr:rowOff>
    </xdr:to>
    <xdr:sp macro="" textlink="">
      <xdr:nvSpPr>
        <xdr:cNvPr id="133" name="楕円 132"/>
        <xdr:cNvSpPr/>
      </xdr:nvSpPr>
      <xdr:spPr bwMode="auto">
        <a:xfrm>
          <a:off x="3556000" y="707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229601</xdr:rowOff>
    </xdr:from>
    <xdr:ext cx="762000" cy="259045"/>
    <xdr:sp macro="" textlink="">
      <xdr:nvSpPr>
        <xdr:cNvPr id="134" name="テキスト ボックス 133"/>
        <xdr:cNvSpPr txBox="1"/>
      </xdr:nvSpPr>
      <xdr:spPr>
        <a:xfrm>
          <a:off x="3225800" y="683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124027</xdr:rowOff>
    </xdr:from>
    <xdr:to>
      <xdr:col>15</xdr:col>
      <xdr:colOff>101600</xdr:colOff>
      <xdr:row>37</xdr:row>
      <xdr:rowOff>225627</xdr:rowOff>
    </xdr:to>
    <xdr:sp macro="" textlink="">
      <xdr:nvSpPr>
        <xdr:cNvPr id="135" name="楕円 134"/>
        <xdr:cNvSpPr/>
      </xdr:nvSpPr>
      <xdr:spPr bwMode="auto">
        <a:xfrm>
          <a:off x="2857500" y="724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210404</xdr:rowOff>
    </xdr:from>
    <xdr:ext cx="762000" cy="259045"/>
    <xdr:sp macro="" textlink="">
      <xdr:nvSpPr>
        <xdr:cNvPr id="136" name="テキスト ボックス 135"/>
        <xdr:cNvSpPr txBox="1"/>
      </xdr:nvSpPr>
      <xdr:spPr>
        <a:xfrm>
          <a:off x="2527300" y="733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
2,025
190.96
6,429,700
5,737,164
534,927
1,977,635
3,532,739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58103</xdr:rowOff>
    </xdr:from>
    <xdr:to>
      <xdr:col>24</xdr:col>
      <xdr:colOff>63500</xdr:colOff>
      <xdr:row>36</xdr:row>
      <xdr:rowOff>84430</xdr:rowOff>
    </xdr:to>
    <xdr:cxnSp macro="">
      <xdr:nvCxnSpPr>
        <xdr:cNvPr id="60" name="直線コネクタ 59"/>
        <xdr:cNvCxnSpPr/>
      </xdr:nvCxnSpPr>
      <xdr:spPr>
        <a:xfrm flipV="1">
          <a:off x="3797300" y="6230303"/>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84430</xdr:rowOff>
    </xdr:from>
    <xdr:to>
      <xdr:col>19</xdr:col>
      <xdr:colOff>177800</xdr:colOff>
      <xdr:row>36</xdr:row>
      <xdr:rowOff>114647</xdr:rowOff>
    </xdr:to>
    <xdr:cxnSp macro="">
      <xdr:nvCxnSpPr>
        <xdr:cNvPr id="63" name="直線コネクタ 62"/>
        <xdr:cNvCxnSpPr/>
      </xdr:nvCxnSpPr>
      <xdr:spPr>
        <a:xfrm flipV="1">
          <a:off x="2908300" y="6256630"/>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114647</xdr:rowOff>
    </xdr:from>
    <xdr:to>
      <xdr:col>15</xdr:col>
      <xdr:colOff>50800</xdr:colOff>
      <xdr:row>36</xdr:row>
      <xdr:rowOff>132429</xdr:rowOff>
    </xdr:to>
    <xdr:cxnSp macro="">
      <xdr:nvCxnSpPr>
        <xdr:cNvPr id="66" name="直線コネクタ 65"/>
        <xdr:cNvCxnSpPr/>
      </xdr:nvCxnSpPr>
      <xdr:spPr>
        <a:xfrm flipV="1">
          <a:off x="2019300" y="6286847"/>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132429</xdr:rowOff>
    </xdr:from>
    <xdr:to>
      <xdr:col>10</xdr:col>
      <xdr:colOff>114300</xdr:colOff>
      <xdr:row>36</xdr:row>
      <xdr:rowOff>167631</xdr:rowOff>
    </xdr:to>
    <xdr:cxnSp macro="">
      <xdr:nvCxnSpPr>
        <xdr:cNvPr id="69" name="直線コネクタ 68"/>
        <xdr:cNvCxnSpPr/>
      </xdr:nvCxnSpPr>
      <xdr:spPr>
        <a:xfrm flipV="1">
          <a:off x="1130300" y="6304629"/>
          <a:ext cx="8890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7303</xdr:rowOff>
    </xdr:from>
    <xdr:to>
      <xdr:col>24</xdr:col>
      <xdr:colOff>114300</xdr:colOff>
      <xdr:row>36</xdr:row>
      <xdr:rowOff>108903</xdr:rowOff>
    </xdr:to>
    <xdr:sp macro="" textlink="">
      <xdr:nvSpPr>
        <xdr:cNvPr id="79" name="楕円 78"/>
        <xdr:cNvSpPr/>
      </xdr:nvSpPr>
      <xdr:spPr>
        <a:xfrm>
          <a:off x="4584700" y="61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30180</xdr:rowOff>
    </xdr:from>
    <xdr:ext cx="599010" cy="259045"/>
    <xdr:sp macro="" textlink="">
      <xdr:nvSpPr>
        <xdr:cNvPr id="80" name="人件費該当値テキスト"/>
        <xdr:cNvSpPr txBox="1"/>
      </xdr:nvSpPr>
      <xdr:spPr>
        <a:xfrm>
          <a:off x="4686300" y="60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33630</xdr:rowOff>
    </xdr:from>
    <xdr:to>
      <xdr:col>20</xdr:col>
      <xdr:colOff>38100</xdr:colOff>
      <xdr:row>36</xdr:row>
      <xdr:rowOff>135230</xdr:rowOff>
    </xdr:to>
    <xdr:sp macro="" textlink="">
      <xdr:nvSpPr>
        <xdr:cNvPr id="81" name="楕円 80"/>
        <xdr:cNvSpPr/>
      </xdr:nvSpPr>
      <xdr:spPr>
        <a:xfrm>
          <a:off x="3746500" y="62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151757</xdr:rowOff>
    </xdr:from>
    <xdr:ext cx="599010" cy="259045"/>
    <xdr:sp macro="" textlink="">
      <xdr:nvSpPr>
        <xdr:cNvPr id="82" name="テキスト ボックス 81"/>
        <xdr:cNvSpPr txBox="1"/>
      </xdr:nvSpPr>
      <xdr:spPr>
        <a:xfrm>
          <a:off x="3497795" y="598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63847</xdr:rowOff>
    </xdr:from>
    <xdr:to>
      <xdr:col>15</xdr:col>
      <xdr:colOff>101600</xdr:colOff>
      <xdr:row>36</xdr:row>
      <xdr:rowOff>165447</xdr:rowOff>
    </xdr:to>
    <xdr:sp macro="" textlink="">
      <xdr:nvSpPr>
        <xdr:cNvPr id="83" name="楕円 82"/>
        <xdr:cNvSpPr/>
      </xdr:nvSpPr>
      <xdr:spPr>
        <a:xfrm>
          <a:off x="2857500" y="62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10524</xdr:rowOff>
    </xdr:from>
    <xdr:ext cx="599010" cy="259045"/>
    <xdr:sp macro="" textlink="">
      <xdr:nvSpPr>
        <xdr:cNvPr id="84" name="テキスト ボックス 83"/>
        <xdr:cNvSpPr txBox="1"/>
      </xdr:nvSpPr>
      <xdr:spPr>
        <a:xfrm>
          <a:off x="2608795" y="601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81629</xdr:rowOff>
    </xdr:from>
    <xdr:to>
      <xdr:col>10</xdr:col>
      <xdr:colOff>165100</xdr:colOff>
      <xdr:row>37</xdr:row>
      <xdr:rowOff>11779</xdr:rowOff>
    </xdr:to>
    <xdr:sp macro="" textlink="">
      <xdr:nvSpPr>
        <xdr:cNvPr id="85" name="楕円 84"/>
        <xdr:cNvSpPr/>
      </xdr:nvSpPr>
      <xdr:spPr>
        <a:xfrm>
          <a:off x="1968500" y="62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28306</xdr:rowOff>
    </xdr:from>
    <xdr:ext cx="599010" cy="259045"/>
    <xdr:sp macro="" textlink="">
      <xdr:nvSpPr>
        <xdr:cNvPr id="86" name="テキスト ボックス 85"/>
        <xdr:cNvSpPr txBox="1"/>
      </xdr:nvSpPr>
      <xdr:spPr>
        <a:xfrm>
          <a:off x="1719795" y="60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116831</xdr:rowOff>
    </xdr:from>
    <xdr:to>
      <xdr:col>6</xdr:col>
      <xdr:colOff>38100</xdr:colOff>
      <xdr:row>37</xdr:row>
      <xdr:rowOff>46981</xdr:rowOff>
    </xdr:to>
    <xdr:sp macro="" textlink="">
      <xdr:nvSpPr>
        <xdr:cNvPr id="87" name="楕円 86"/>
        <xdr:cNvSpPr/>
      </xdr:nvSpPr>
      <xdr:spPr>
        <a:xfrm>
          <a:off x="1079500" y="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63508</xdr:rowOff>
    </xdr:from>
    <xdr:ext cx="599010" cy="259045"/>
    <xdr:sp macro="" textlink="">
      <xdr:nvSpPr>
        <xdr:cNvPr id="88" name="テキスト ボックス 87"/>
        <xdr:cNvSpPr txBox="1"/>
      </xdr:nvSpPr>
      <xdr:spPr>
        <a:xfrm>
          <a:off x="830795" y="60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119880</xdr:rowOff>
    </xdr:from>
    <xdr:to>
      <xdr:col>24</xdr:col>
      <xdr:colOff>63500</xdr:colOff>
      <xdr:row>57</xdr:row>
      <xdr:rowOff>140178</xdr:rowOff>
    </xdr:to>
    <xdr:cxnSp macro="">
      <xdr:nvCxnSpPr>
        <xdr:cNvPr id="119" name="直線コネクタ 118"/>
        <xdr:cNvCxnSpPr/>
      </xdr:nvCxnSpPr>
      <xdr:spPr>
        <a:xfrm flipV="1">
          <a:off x="3797300" y="9549630"/>
          <a:ext cx="838200" cy="3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140178</xdr:rowOff>
    </xdr:from>
    <xdr:to>
      <xdr:col>19</xdr:col>
      <xdr:colOff>177800</xdr:colOff>
      <xdr:row>58</xdr:row>
      <xdr:rowOff>21899</xdr:rowOff>
    </xdr:to>
    <xdr:cxnSp macro="">
      <xdr:nvCxnSpPr>
        <xdr:cNvPr id="122" name="直線コネクタ 121"/>
        <xdr:cNvCxnSpPr/>
      </xdr:nvCxnSpPr>
      <xdr:spPr>
        <a:xfrm flipV="1">
          <a:off x="2908300" y="9912828"/>
          <a:ext cx="889000" cy="5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168450</xdr:rowOff>
    </xdr:from>
    <xdr:to>
      <xdr:col>15</xdr:col>
      <xdr:colOff>50800</xdr:colOff>
      <xdr:row>58</xdr:row>
      <xdr:rowOff>21899</xdr:rowOff>
    </xdr:to>
    <xdr:cxnSp macro="">
      <xdr:nvCxnSpPr>
        <xdr:cNvPr id="125" name="直線コネクタ 124"/>
        <xdr:cNvCxnSpPr/>
      </xdr:nvCxnSpPr>
      <xdr:spPr>
        <a:xfrm>
          <a:off x="2019300" y="9941100"/>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168450</xdr:rowOff>
    </xdr:from>
    <xdr:to>
      <xdr:col>10</xdr:col>
      <xdr:colOff>114300</xdr:colOff>
      <xdr:row>58</xdr:row>
      <xdr:rowOff>58369</xdr:rowOff>
    </xdr:to>
    <xdr:cxnSp macro="">
      <xdr:nvCxnSpPr>
        <xdr:cNvPr id="128" name="直線コネクタ 127"/>
        <xdr:cNvCxnSpPr/>
      </xdr:nvCxnSpPr>
      <xdr:spPr>
        <a:xfrm flipV="1">
          <a:off x="1130300" y="9941100"/>
          <a:ext cx="889000" cy="6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69080</xdr:rowOff>
    </xdr:from>
    <xdr:to>
      <xdr:col>24</xdr:col>
      <xdr:colOff>114300</xdr:colOff>
      <xdr:row>55</xdr:row>
      <xdr:rowOff>170680</xdr:rowOff>
    </xdr:to>
    <xdr:sp macro="" textlink="">
      <xdr:nvSpPr>
        <xdr:cNvPr id="138" name="楕円 137"/>
        <xdr:cNvSpPr/>
      </xdr:nvSpPr>
      <xdr:spPr>
        <a:xfrm>
          <a:off x="4584700" y="9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91957</xdr:rowOff>
    </xdr:from>
    <xdr:ext cx="599010" cy="259045"/>
    <xdr:sp macro="" textlink="">
      <xdr:nvSpPr>
        <xdr:cNvPr id="139" name="物件費該当値テキスト"/>
        <xdr:cNvSpPr txBox="1"/>
      </xdr:nvSpPr>
      <xdr:spPr>
        <a:xfrm>
          <a:off x="4686300" y="93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89378</xdr:rowOff>
    </xdr:from>
    <xdr:to>
      <xdr:col>20</xdr:col>
      <xdr:colOff>38100</xdr:colOff>
      <xdr:row>58</xdr:row>
      <xdr:rowOff>19528</xdr:rowOff>
    </xdr:to>
    <xdr:sp macro="" textlink="">
      <xdr:nvSpPr>
        <xdr:cNvPr id="140" name="楕円 139"/>
        <xdr:cNvSpPr/>
      </xdr:nvSpPr>
      <xdr:spPr>
        <a:xfrm>
          <a:off x="3746500" y="98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36055</xdr:rowOff>
    </xdr:from>
    <xdr:ext cx="599010" cy="259045"/>
    <xdr:sp macro="" textlink="">
      <xdr:nvSpPr>
        <xdr:cNvPr id="141" name="テキスト ボックス 140"/>
        <xdr:cNvSpPr txBox="1"/>
      </xdr:nvSpPr>
      <xdr:spPr>
        <a:xfrm>
          <a:off x="3497795" y="96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142549</xdr:rowOff>
    </xdr:from>
    <xdr:to>
      <xdr:col>15</xdr:col>
      <xdr:colOff>101600</xdr:colOff>
      <xdr:row>58</xdr:row>
      <xdr:rowOff>72699</xdr:rowOff>
    </xdr:to>
    <xdr:sp macro="" textlink="">
      <xdr:nvSpPr>
        <xdr:cNvPr id="142" name="楕円 141"/>
        <xdr:cNvSpPr/>
      </xdr:nvSpPr>
      <xdr:spPr>
        <a:xfrm>
          <a:off x="2857500" y="99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89226</xdr:rowOff>
    </xdr:from>
    <xdr:ext cx="599010" cy="259045"/>
    <xdr:sp macro="" textlink="">
      <xdr:nvSpPr>
        <xdr:cNvPr id="143" name="テキスト ボックス 142"/>
        <xdr:cNvSpPr txBox="1"/>
      </xdr:nvSpPr>
      <xdr:spPr>
        <a:xfrm>
          <a:off x="2608795" y="96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117650</xdr:rowOff>
    </xdr:from>
    <xdr:to>
      <xdr:col>10</xdr:col>
      <xdr:colOff>165100</xdr:colOff>
      <xdr:row>58</xdr:row>
      <xdr:rowOff>47800</xdr:rowOff>
    </xdr:to>
    <xdr:sp macro="" textlink="">
      <xdr:nvSpPr>
        <xdr:cNvPr id="144" name="楕円 143"/>
        <xdr:cNvSpPr/>
      </xdr:nvSpPr>
      <xdr:spPr>
        <a:xfrm>
          <a:off x="1968500" y="98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64327</xdr:rowOff>
    </xdr:from>
    <xdr:ext cx="599010" cy="259045"/>
    <xdr:sp macro="" textlink="">
      <xdr:nvSpPr>
        <xdr:cNvPr id="145" name="テキスト ボックス 144"/>
        <xdr:cNvSpPr txBox="1"/>
      </xdr:nvSpPr>
      <xdr:spPr>
        <a:xfrm>
          <a:off x="1719795" y="966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7569</xdr:rowOff>
    </xdr:from>
    <xdr:to>
      <xdr:col>6</xdr:col>
      <xdr:colOff>38100</xdr:colOff>
      <xdr:row>58</xdr:row>
      <xdr:rowOff>109169</xdr:rowOff>
    </xdr:to>
    <xdr:sp macro="" textlink="">
      <xdr:nvSpPr>
        <xdr:cNvPr id="146" name="楕円 145"/>
        <xdr:cNvSpPr/>
      </xdr:nvSpPr>
      <xdr:spPr>
        <a:xfrm>
          <a:off x="1079500" y="99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100296</xdr:rowOff>
    </xdr:from>
    <xdr:ext cx="599010" cy="259045"/>
    <xdr:sp macro="" textlink="">
      <xdr:nvSpPr>
        <xdr:cNvPr id="147" name="テキスト ボックス 146"/>
        <xdr:cNvSpPr txBox="1"/>
      </xdr:nvSpPr>
      <xdr:spPr>
        <a:xfrm>
          <a:off x="830795" y="100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90196</xdr:rowOff>
    </xdr:from>
    <xdr:to>
      <xdr:col>24</xdr:col>
      <xdr:colOff>63500</xdr:colOff>
      <xdr:row>77</xdr:row>
      <xdr:rowOff>96465</xdr:rowOff>
    </xdr:to>
    <xdr:cxnSp macro="">
      <xdr:nvCxnSpPr>
        <xdr:cNvPr id="172" name="直線コネクタ 171"/>
        <xdr:cNvCxnSpPr/>
      </xdr:nvCxnSpPr>
      <xdr:spPr>
        <a:xfrm flipV="1">
          <a:off x="3797300" y="13291846"/>
          <a:ext cx="8382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80790</xdr:rowOff>
    </xdr:from>
    <xdr:to>
      <xdr:col>19</xdr:col>
      <xdr:colOff>177800</xdr:colOff>
      <xdr:row>77</xdr:row>
      <xdr:rowOff>96465</xdr:rowOff>
    </xdr:to>
    <xdr:cxnSp macro="">
      <xdr:nvCxnSpPr>
        <xdr:cNvPr id="175" name="直線コネクタ 174"/>
        <xdr:cNvCxnSpPr/>
      </xdr:nvCxnSpPr>
      <xdr:spPr>
        <a:xfrm>
          <a:off x="2908300" y="1328244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80790</xdr:rowOff>
    </xdr:from>
    <xdr:to>
      <xdr:col>15</xdr:col>
      <xdr:colOff>50800</xdr:colOff>
      <xdr:row>77</xdr:row>
      <xdr:rowOff>110970</xdr:rowOff>
    </xdr:to>
    <xdr:cxnSp macro="">
      <xdr:nvCxnSpPr>
        <xdr:cNvPr id="178" name="直線コネクタ 177"/>
        <xdr:cNvCxnSpPr/>
      </xdr:nvCxnSpPr>
      <xdr:spPr>
        <a:xfrm flipV="1">
          <a:off x="2019300" y="13282440"/>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90866</xdr:rowOff>
    </xdr:from>
    <xdr:to>
      <xdr:col>10</xdr:col>
      <xdr:colOff>114300</xdr:colOff>
      <xdr:row>77</xdr:row>
      <xdr:rowOff>110970</xdr:rowOff>
    </xdr:to>
    <xdr:cxnSp macro="">
      <xdr:nvCxnSpPr>
        <xdr:cNvPr id="181" name="直線コネクタ 180"/>
        <xdr:cNvCxnSpPr/>
      </xdr:nvCxnSpPr>
      <xdr:spPr>
        <a:xfrm>
          <a:off x="1130300" y="13292516"/>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39396</xdr:rowOff>
    </xdr:from>
    <xdr:to>
      <xdr:col>24</xdr:col>
      <xdr:colOff>114300</xdr:colOff>
      <xdr:row>77</xdr:row>
      <xdr:rowOff>140996</xdr:rowOff>
    </xdr:to>
    <xdr:sp macro="" textlink="">
      <xdr:nvSpPr>
        <xdr:cNvPr id="191" name="楕円 190"/>
        <xdr:cNvSpPr/>
      </xdr:nvSpPr>
      <xdr:spPr>
        <a:xfrm>
          <a:off x="4584700" y="132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125773</xdr:rowOff>
    </xdr:from>
    <xdr:ext cx="534377" cy="259045"/>
    <xdr:sp macro="" textlink="">
      <xdr:nvSpPr>
        <xdr:cNvPr id="192" name="維持補修費該当値テキスト"/>
        <xdr:cNvSpPr txBox="1"/>
      </xdr:nvSpPr>
      <xdr:spPr>
        <a:xfrm>
          <a:off x="4686300" y="131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45665</xdr:rowOff>
    </xdr:from>
    <xdr:to>
      <xdr:col>20</xdr:col>
      <xdr:colOff>38100</xdr:colOff>
      <xdr:row>77</xdr:row>
      <xdr:rowOff>147265</xdr:rowOff>
    </xdr:to>
    <xdr:sp macro="" textlink="">
      <xdr:nvSpPr>
        <xdr:cNvPr id="193" name="楕円 192"/>
        <xdr:cNvSpPr/>
      </xdr:nvSpPr>
      <xdr:spPr>
        <a:xfrm>
          <a:off x="3746500" y="132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138392</xdr:rowOff>
    </xdr:from>
    <xdr:ext cx="534377" cy="259045"/>
    <xdr:sp macro="" textlink="">
      <xdr:nvSpPr>
        <xdr:cNvPr id="194" name="テキスト ボックス 193"/>
        <xdr:cNvSpPr txBox="1"/>
      </xdr:nvSpPr>
      <xdr:spPr>
        <a:xfrm>
          <a:off x="3530111" y="133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29990</xdr:rowOff>
    </xdr:from>
    <xdr:to>
      <xdr:col>15</xdr:col>
      <xdr:colOff>101600</xdr:colOff>
      <xdr:row>77</xdr:row>
      <xdr:rowOff>131590</xdr:rowOff>
    </xdr:to>
    <xdr:sp macro="" textlink="">
      <xdr:nvSpPr>
        <xdr:cNvPr id="195" name="楕円 194"/>
        <xdr:cNvSpPr/>
      </xdr:nvSpPr>
      <xdr:spPr>
        <a:xfrm>
          <a:off x="2857500" y="132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122717</xdr:rowOff>
    </xdr:from>
    <xdr:ext cx="534377" cy="259045"/>
    <xdr:sp macro="" textlink="">
      <xdr:nvSpPr>
        <xdr:cNvPr id="196" name="テキスト ボックス 195"/>
        <xdr:cNvSpPr txBox="1"/>
      </xdr:nvSpPr>
      <xdr:spPr>
        <a:xfrm>
          <a:off x="2641111" y="133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60170</xdr:rowOff>
    </xdr:from>
    <xdr:to>
      <xdr:col>10</xdr:col>
      <xdr:colOff>165100</xdr:colOff>
      <xdr:row>77</xdr:row>
      <xdr:rowOff>161770</xdr:rowOff>
    </xdr:to>
    <xdr:sp macro="" textlink="">
      <xdr:nvSpPr>
        <xdr:cNvPr id="197" name="楕円 196"/>
        <xdr:cNvSpPr/>
      </xdr:nvSpPr>
      <xdr:spPr>
        <a:xfrm>
          <a:off x="1968500" y="132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152897</xdr:rowOff>
    </xdr:from>
    <xdr:ext cx="534377" cy="259045"/>
    <xdr:sp macro="" textlink="">
      <xdr:nvSpPr>
        <xdr:cNvPr id="198" name="テキスト ボックス 197"/>
        <xdr:cNvSpPr txBox="1"/>
      </xdr:nvSpPr>
      <xdr:spPr>
        <a:xfrm>
          <a:off x="1752111" y="133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40066</xdr:rowOff>
    </xdr:from>
    <xdr:to>
      <xdr:col>6</xdr:col>
      <xdr:colOff>38100</xdr:colOff>
      <xdr:row>77</xdr:row>
      <xdr:rowOff>141666</xdr:rowOff>
    </xdr:to>
    <xdr:sp macro="" textlink="">
      <xdr:nvSpPr>
        <xdr:cNvPr id="199" name="楕円 198"/>
        <xdr:cNvSpPr/>
      </xdr:nvSpPr>
      <xdr:spPr>
        <a:xfrm>
          <a:off x="1079500" y="132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132793</xdr:rowOff>
    </xdr:from>
    <xdr:ext cx="534377" cy="259045"/>
    <xdr:sp macro="" textlink="">
      <xdr:nvSpPr>
        <xdr:cNvPr id="200" name="テキスト ボックス 199"/>
        <xdr:cNvSpPr txBox="1"/>
      </xdr:nvSpPr>
      <xdr:spPr>
        <a:xfrm>
          <a:off x="863111" y="133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121991</xdr:rowOff>
    </xdr:from>
    <xdr:to>
      <xdr:col>24</xdr:col>
      <xdr:colOff>63500</xdr:colOff>
      <xdr:row>95</xdr:row>
      <xdr:rowOff>111826</xdr:rowOff>
    </xdr:to>
    <xdr:cxnSp macro="">
      <xdr:nvCxnSpPr>
        <xdr:cNvPr id="229" name="直線コネクタ 228"/>
        <xdr:cNvCxnSpPr/>
      </xdr:nvCxnSpPr>
      <xdr:spPr>
        <a:xfrm>
          <a:off x="3797300" y="16238291"/>
          <a:ext cx="838200" cy="16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121991</xdr:rowOff>
    </xdr:from>
    <xdr:to>
      <xdr:col>19</xdr:col>
      <xdr:colOff>177800</xdr:colOff>
      <xdr:row>96</xdr:row>
      <xdr:rowOff>13177</xdr:rowOff>
    </xdr:to>
    <xdr:cxnSp macro="">
      <xdr:nvCxnSpPr>
        <xdr:cNvPr id="232" name="直線コネクタ 231"/>
        <xdr:cNvCxnSpPr/>
      </xdr:nvCxnSpPr>
      <xdr:spPr>
        <a:xfrm flipV="1">
          <a:off x="2908300" y="16238291"/>
          <a:ext cx="8890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169577</xdr:rowOff>
    </xdr:from>
    <xdr:to>
      <xdr:col>15</xdr:col>
      <xdr:colOff>50800</xdr:colOff>
      <xdr:row>96</xdr:row>
      <xdr:rowOff>13177</xdr:rowOff>
    </xdr:to>
    <xdr:cxnSp macro="">
      <xdr:nvCxnSpPr>
        <xdr:cNvPr id="235" name="直線コネクタ 234"/>
        <xdr:cNvCxnSpPr/>
      </xdr:nvCxnSpPr>
      <xdr:spPr>
        <a:xfrm>
          <a:off x="2019300" y="16457327"/>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162781</xdr:rowOff>
    </xdr:from>
    <xdr:to>
      <xdr:col>10</xdr:col>
      <xdr:colOff>114300</xdr:colOff>
      <xdr:row>95</xdr:row>
      <xdr:rowOff>169577</xdr:rowOff>
    </xdr:to>
    <xdr:cxnSp macro="">
      <xdr:nvCxnSpPr>
        <xdr:cNvPr id="238" name="直線コネクタ 237"/>
        <xdr:cNvCxnSpPr/>
      </xdr:nvCxnSpPr>
      <xdr:spPr>
        <a:xfrm>
          <a:off x="1130300" y="16450531"/>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61026</xdr:rowOff>
    </xdr:from>
    <xdr:to>
      <xdr:col>24</xdr:col>
      <xdr:colOff>114300</xdr:colOff>
      <xdr:row>95</xdr:row>
      <xdr:rowOff>162626</xdr:rowOff>
    </xdr:to>
    <xdr:sp macro="" textlink="">
      <xdr:nvSpPr>
        <xdr:cNvPr id="248" name="楕円 247"/>
        <xdr:cNvSpPr/>
      </xdr:nvSpPr>
      <xdr:spPr>
        <a:xfrm>
          <a:off x="4584700" y="163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39453</xdr:rowOff>
    </xdr:from>
    <xdr:ext cx="534377" cy="259045"/>
    <xdr:sp macro="" textlink="">
      <xdr:nvSpPr>
        <xdr:cNvPr id="249" name="扶助費該当値テキスト"/>
        <xdr:cNvSpPr txBox="1"/>
      </xdr:nvSpPr>
      <xdr:spPr>
        <a:xfrm>
          <a:off x="4686300" y="163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71191</xdr:rowOff>
    </xdr:from>
    <xdr:to>
      <xdr:col>20</xdr:col>
      <xdr:colOff>38100</xdr:colOff>
      <xdr:row>95</xdr:row>
      <xdr:rowOff>1341</xdr:rowOff>
    </xdr:to>
    <xdr:sp macro="" textlink="">
      <xdr:nvSpPr>
        <xdr:cNvPr id="250" name="楕円 249"/>
        <xdr:cNvSpPr/>
      </xdr:nvSpPr>
      <xdr:spPr>
        <a:xfrm>
          <a:off x="3746500" y="1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17868</xdr:rowOff>
    </xdr:from>
    <xdr:ext cx="599010" cy="259045"/>
    <xdr:sp macro="" textlink="">
      <xdr:nvSpPr>
        <xdr:cNvPr id="251" name="テキスト ボックス 250"/>
        <xdr:cNvSpPr txBox="1"/>
      </xdr:nvSpPr>
      <xdr:spPr>
        <a:xfrm>
          <a:off x="3497795" y="15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133827</xdr:rowOff>
    </xdr:from>
    <xdr:to>
      <xdr:col>15</xdr:col>
      <xdr:colOff>101600</xdr:colOff>
      <xdr:row>96</xdr:row>
      <xdr:rowOff>63977</xdr:rowOff>
    </xdr:to>
    <xdr:sp macro="" textlink="">
      <xdr:nvSpPr>
        <xdr:cNvPr id="252" name="楕円 251"/>
        <xdr:cNvSpPr/>
      </xdr:nvSpPr>
      <xdr:spPr>
        <a:xfrm>
          <a:off x="2857500" y="1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55104</xdr:rowOff>
    </xdr:from>
    <xdr:ext cx="534377" cy="259045"/>
    <xdr:sp macro="" textlink="">
      <xdr:nvSpPr>
        <xdr:cNvPr id="253" name="テキスト ボックス 252"/>
        <xdr:cNvSpPr txBox="1"/>
      </xdr:nvSpPr>
      <xdr:spPr>
        <a:xfrm>
          <a:off x="2641111" y="165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118777</xdr:rowOff>
    </xdr:from>
    <xdr:to>
      <xdr:col>10</xdr:col>
      <xdr:colOff>165100</xdr:colOff>
      <xdr:row>96</xdr:row>
      <xdr:rowOff>48927</xdr:rowOff>
    </xdr:to>
    <xdr:sp macro="" textlink="">
      <xdr:nvSpPr>
        <xdr:cNvPr id="254" name="楕円 253"/>
        <xdr:cNvSpPr/>
      </xdr:nvSpPr>
      <xdr:spPr>
        <a:xfrm>
          <a:off x="1968500" y="164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65454</xdr:rowOff>
    </xdr:from>
    <xdr:ext cx="534377" cy="259045"/>
    <xdr:sp macro="" textlink="">
      <xdr:nvSpPr>
        <xdr:cNvPr id="255" name="テキスト ボックス 254"/>
        <xdr:cNvSpPr txBox="1"/>
      </xdr:nvSpPr>
      <xdr:spPr>
        <a:xfrm>
          <a:off x="1752111" y="161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111981</xdr:rowOff>
    </xdr:from>
    <xdr:to>
      <xdr:col>6</xdr:col>
      <xdr:colOff>38100</xdr:colOff>
      <xdr:row>96</xdr:row>
      <xdr:rowOff>42131</xdr:rowOff>
    </xdr:to>
    <xdr:sp macro="" textlink="">
      <xdr:nvSpPr>
        <xdr:cNvPr id="256" name="楕円 255"/>
        <xdr:cNvSpPr/>
      </xdr:nvSpPr>
      <xdr:spPr>
        <a:xfrm>
          <a:off x="1079500" y="16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58658</xdr:rowOff>
    </xdr:from>
    <xdr:ext cx="534377" cy="259045"/>
    <xdr:sp macro="" textlink="">
      <xdr:nvSpPr>
        <xdr:cNvPr id="257" name="テキスト ボックス 256"/>
        <xdr:cNvSpPr txBox="1"/>
      </xdr:nvSpPr>
      <xdr:spPr>
        <a:xfrm>
          <a:off x="863111" y="161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13075</xdr:rowOff>
    </xdr:from>
    <xdr:to>
      <xdr:col>55</xdr:col>
      <xdr:colOff>0</xdr:colOff>
      <xdr:row>36</xdr:row>
      <xdr:rowOff>122660</xdr:rowOff>
    </xdr:to>
    <xdr:cxnSp macro="">
      <xdr:nvCxnSpPr>
        <xdr:cNvPr id="286" name="直線コネクタ 285"/>
        <xdr:cNvCxnSpPr/>
      </xdr:nvCxnSpPr>
      <xdr:spPr>
        <a:xfrm flipV="1">
          <a:off x="9639300" y="6185275"/>
          <a:ext cx="838200" cy="10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116627</xdr:rowOff>
    </xdr:from>
    <xdr:to>
      <xdr:col>50</xdr:col>
      <xdr:colOff>114300</xdr:colOff>
      <xdr:row>36</xdr:row>
      <xdr:rowOff>122660</xdr:rowOff>
    </xdr:to>
    <xdr:cxnSp macro="">
      <xdr:nvCxnSpPr>
        <xdr:cNvPr id="289" name="直線コネクタ 288"/>
        <xdr:cNvCxnSpPr/>
      </xdr:nvCxnSpPr>
      <xdr:spPr>
        <a:xfrm>
          <a:off x="8750300" y="6117377"/>
          <a:ext cx="889000" cy="1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116627</xdr:rowOff>
    </xdr:from>
    <xdr:to>
      <xdr:col>45</xdr:col>
      <xdr:colOff>177800</xdr:colOff>
      <xdr:row>37</xdr:row>
      <xdr:rowOff>38503</xdr:rowOff>
    </xdr:to>
    <xdr:cxnSp macro="">
      <xdr:nvCxnSpPr>
        <xdr:cNvPr id="292" name="直線コネクタ 291"/>
        <xdr:cNvCxnSpPr/>
      </xdr:nvCxnSpPr>
      <xdr:spPr>
        <a:xfrm flipV="1">
          <a:off x="7861300" y="6117377"/>
          <a:ext cx="889000" cy="2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38503</xdr:rowOff>
    </xdr:from>
    <xdr:to>
      <xdr:col>41</xdr:col>
      <xdr:colOff>50800</xdr:colOff>
      <xdr:row>37</xdr:row>
      <xdr:rowOff>44244</xdr:rowOff>
    </xdr:to>
    <xdr:cxnSp macro="">
      <xdr:nvCxnSpPr>
        <xdr:cNvPr id="295" name="直線コネクタ 294"/>
        <xdr:cNvCxnSpPr/>
      </xdr:nvCxnSpPr>
      <xdr:spPr>
        <a:xfrm flipV="1">
          <a:off x="6972300" y="6382153"/>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133725</xdr:rowOff>
    </xdr:from>
    <xdr:to>
      <xdr:col>55</xdr:col>
      <xdr:colOff>50800</xdr:colOff>
      <xdr:row>36</xdr:row>
      <xdr:rowOff>63875</xdr:rowOff>
    </xdr:to>
    <xdr:sp macro="" textlink="">
      <xdr:nvSpPr>
        <xdr:cNvPr id="305" name="楕円 304"/>
        <xdr:cNvSpPr/>
      </xdr:nvSpPr>
      <xdr:spPr>
        <a:xfrm>
          <a:off x="10426700" y="6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156602</xdr:rowOff>
    </xdr:from>
    <xdr:ext cx="599010" cy="259045"/>
    <xdr:sp macro="" textlink="">
      <xdr:nvSpPr>
        <xdr:cNvPr id="306" name="補助費等該当値テキスト"/>
        <xdr:cNvSpPr txBox="1"/>
      </xdr:nvSpPr>
      <xdr:spPr>
        <a:xfrm>
          <a:off x="10528300" y="59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71860</xdr:rowOff>
    </xdr:from>
    <xdr:to>
      <xdr:col>50</xdr:col>
      <xdr:colOff>165100</xdr:colOff>
      <xdr:row>37</xdr:row>
      <xdr:rowOff>2010</xdr:rowOff>
    </xdr:to>
    <xdr:sp macro="" textlink="">
      <xdr:nvSpPr>
        <xdr:cNvPr id="307" name="楕円 306"/>
        <xdr:cNvSpPr/>
      </xdr:nvSpPr>
      <xdr:spPr>
        <a:xfrm>
          <a:off x="9588500" y="62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164587</xdr:rowOff>
    </xdr:from>
    <xdr:ext cx="599010" cy="259045"/>
    <xdr:sp macro="" textlink="">
      <xdr:nvSpPr>
        <xdr:cNvPr id="308" name="テキスト ボックス 307"/>
        <xdr:cNvSpPr txBox="1"/>
      </xdr:nvSpPr>
      <xdr:spPr>
        <a:xfrm>
          <a:off x="9339795" y="63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65827</xdr:rowOff>
    </xdr:from>
    <xdr:to>
      <xdr:col>46</xdr:col>
      <xdr:colOff>38100</xdr:colOff>
      <xdr:row>35</xdr:row>
      <xdr:rowOff>167427</xdr:rowOff>
    </xdr:to>
    <xdr:sp macro="" textlink="">
      <xdr:nvSpPr>
        <xdr:cNvPr id="309" name="楕円 308"/>
        <xdr:cNvSpPr/>
      </xdr:nvSpPr>
      <xdr:spPr>
        <a:xfrm>
          <a:off x="8699500" y="60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158554</xdr:rowOff>
    </xdr:from>
    <xdr:ext cx="599010" cy="259045"/>
    <xdr:sp macro="" textlink="">
      <xdr:nvSpPr>
        <xdr:cNvPr id="310" name="テキスト ボックス 309"/>
        <xdr:cNvSpPr txBox="1"/>
      </xdr:nvSpPr>
      <xdr:spPr>
        <a:xfrm>
          <a:off x="8450795" y="615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159153</xdr:rowOff>
    </xdr:from>
    <xdr:to>
      <xdr:col>41</xdr:col>
      <xdr:colOff>101600</xdr:colOff>
      <xdr:row>37</xdr:row>
      <xdr:rowOff>89303</xdr:rowOff>
    </xdr:to>
    <xdr:sp macro="" textlink="">
      <xdr:nvSpPr>
        <xdr:cNvPr id="311" name="楕円 310"/>
        <xdr:cNvSpPr/>
      </xdr:nvSpPr>
      <xdr:spPr>
        <a:xfrm>
          <a:off x="7810500" y="63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80430</xdr:rowOff>
    </xdr:from>
    <xdr:ext cx="599010" cy="259045"/>
    <xdr:sp macro="" textlink="">
      <xdr:nvSpPr>
        <xdr:cNvPr id="312" name="テキスト ボックス 311"/>
        <xdr:cNvSpPr txBox="1"/>
      </xdr:nvSpPr>
      <xdr:spPr>
        <a:xfrm>
          <a:off x="7561795" y="64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164894</xdr:rowOff>
    </xdr:from>
    <xdr:to>
      <xdr:col>36</xdr:col>
      <xdr:colOff>165100</xdr:colOff>
      <xdr:row>37</xdr:row>
      <xdr:rowOff>95044</xdr:rowOff>
    </xdr:to>
    <xdr:sp macro="" textlink="">
      <xdr:nvSpPr>
        <xdr:cNvPr id="313" name="楕円 312"/>
        <xdr:cNvSpPr/>
      </xdr:nvSpPr>
      <xdr:spPr>
        <a:xfrm>
          <a:off x="6921500" y="6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86171</xdr:rowOff>
    </xdr:from>
    <xdr:ext cx="599010" cy="259045"/>
    <xdr:sp macro="" textlink="">
      <xdr:nvSpPr>
        <xdr:cNvPr id="314" name="テキスト ボックス 313"/>
        <xdr:cNvSpPr txBox="1"/>
      </xdr:nvSpPr>
      <xdr:spPr>
        <a:xfrm>
          <a:off x="6672795" y="64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27797</xdr:rowOff>
    </xdr:from>
    <xdr:to>
      <xdr:col>55</xdr:col>
      <xdr:colOff>0</xdr:colOff>
      <xdr:row>57</xdr:row>
      <xdr:rowOff>116457</xdr:rowOff>
    </xdr:to>
    <xdr:cxnSp macro="">
      <xdr:nvCxnSpPr>
        <xdr:cNvPr id="339" name="直線コネクタ 338"/>
        <xdr:cNvCxnSpPr/>
      </xdr:nvCxnSpPr>
      <xdr:spPr>
        <a:xfrm flipV="1">
          <a:off x="9639300" y="9800447"/>
          <a:ext cx="838200" cy="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43303</xdr:rowOff>
    </xdr:from>
    <xdr:to>
      <xdr:col>50</xdr:col>
      <xdr:colOff>114300</xdr:colOff>
      <xdr:row>57</xdr:row>
      <xdr:rowOff>116457</xdr:rowOff>
    </xdr:to>
    <xdr:cxnSp macro="">
      <xdr:nvCxnSpPr>
        <xdr:cNvPr id="342" name="直線コネクタ 341"/>
        <xdr:cNvCxnSpPr/>
      </xdr:nvCxnSpPr>
      <xdr:spPr>
        <a:xfrm>
          <a:off x="8750300" y="9815953"/>
          <a:ext cx="889000" cy="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116758</xdr:rowOff>
    </xdr:from>
    <xdr:to>
      <xdr:col>45</xdr:col>
      <xdr:colOff>177800</xdr:colOff>
      <xdr:row>57</xdr:row>
      <xdr:rowOff>43303</xdr:rowOff>
    </xdr:to>
    <xdr:cxnSp macro="">
      <xdr:nvCxnSpPr>
        <xdr:cNvPr id="345" name="直線コネクタ 344"/>
        <xdr:cNvCxnSpPr/>
      </xdr:nvCxnSpPr>
      <xdr:spPr>
        <a:xfrm>
          <a:off x="7861300" y="9717958"/>
          <a:ext cx="889000" cy="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116758</xdr:rowOff>
    </xdr:from>
    <xdr:to>
      <xdr:col>41</xdr:col>
      <xdr:colOff>50800</xdr:colOff>
      <xdr:row>57</xdr:row>
      <xdr:rowOff>24339</xdr:rowOff>
    </xdr:to>
    <xdr:cxnSp macro="">
      <xdr:nvCxnSpPr>
        <xdr:cNvPr id="348" name="直線コネクタ 347"/>
        <xdr:cNvCxnSpPr/>
      </xdr:nvCxnSpPr>
      <xdr:spPr>
        <a:xfrm flipV="1">
          <a:off x="6972300" y="9717958"/>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148447</xdr:rowOff>
    </xdr:from>
    <xdr:to>
      <xdr:col>55</xdr:col>
      <xdr:colOff>50800</xdr:colOff>
      <xdr:row>57</xdr:row>
      <xdr:rowOff>78597</xdr:rowOff>
    </xdr:to>
    <xdr:sp macro="" textlink="">
      <xdr:nvSpPr>
        <xdr:cNvPr id="358" name="楕円 357"/>
        <xdr:cNvSpPr/>
      </xdr:nvSpPr>
      <xdr:spPr>
        <a:xfrm>
          <a:off x="10426700" y="97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171324</xdr:rowOff>
    </xdr:from>
    <xdr:ext cx="599010" cy="259045"/>
    <xdr:sp macro="" textlink="">
      <xdr:nvSpPr>
        <xdr:cNvPr id="359" name="普通建設事業費該当値テキスト"/>
        <xdr:cNvSpPr txBox="1"/>
      </xdr:nvSpPr>
      <xdr:spPr>
        <a:xfrm>
          <a:off x="10528300" y="960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65657</xdr:rowOff>
    </xdr:from>
    <xdr:to>
      <xdr:col>50</xdr:col>
      <xdr:colOff>165100</xdr:colOff>
      <xdr:row>57</xdr:row>
      <xdr:rowOff>167257</xdr:rowOff>
    </xdr:to>
    <xdr:sp macro="" textlink="">
      <xdr:nvSpPr>
        <xdr:cNvPr id="360" name="楕円 359"/>
        <xdr:cNvSpPr/>
      </xdr:nvSpPr>
      <xdr:spPr>
        <a:xfrm>
          <a:off x="9588500" y="9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158384</xdr:rowOff>
    </xdr:from>
    <xdr:ext cx="599010" cy="259045"/>
    <xdr:sp macro="" textlink="">
      <xdr:nvSpPr>
        <xdr:cNvPr id="361" name="テキスト ボックス 360"/>
        <xdr:cNvSpPr txBox="1"/>
      </xdr:nvSpPr>
      <xdr:spPr>
        <a:xfrm>
          <a:off x="9339795" y="993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163953</xdr:rowOff>
    </xdr:from>
    <xdr:to>
      <xdr:col>46</xdr:col>
      <xdr:colOff>38100</xdr:colOff>
      <xdr:row>57</xdr:row>
      <xdr:rowOff>94103</xdr:rowOff>
    </xdr:to>
    <xdr:sp macro="" textlink="">
      <xdr:nvSpPr>
        <xdr:cNvPr id="362" name="楕円 361"/>
        <xdr:cNvSpPr/>
      </xdr:nvSpPr>
      <xdr:spPr>
        <a:xfrm>
          <a:off x="8699500" y="97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85230</xdr:rowOff>
    </xdr:from>
    <xdr:ext cx="599010" cy="259045"/>
    <xdr:sp macro="" textlink="">
      <xdr:nvSpPr>
        <xdr:cNvPr id="363" name="テキスト ボックス 362"/>
        <xdr:cNvSpPr txBox="1"/>
      </xdr:nvSpPr>
      <xdr:spPr>
        <a:xfrm>
          <a:off x="8450795" y="985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65958</xdr:rowOff>
    </xdr:from>
    <xdr:to>
      <xdr:col>41</xdr:col>
      <xdr:colOff>101600</xdr:colOff>
      <xdr:row>56</xdr:row>
      <xdr:rowOff>167558</xdr:rowOff>
    </xdr:to>
    <xdr:sp macro="" textlink="">
      <xdr:nvSpPr>
        <xdr:cNvPr id="364" name="楕円 363"/>
        <xdr:cNvSpPr/>
      </xdr:nvSpPr>
      <xdr:spPr>
        <a:xfrm>
          <a:off x="7810500" y="9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12635</xdr:rowOff>
    </xdr:from>
    <xdr:ext cx="599010" cy="259045"/>
    <xdr:sp macro="" textlink="">
      <xdr:nvSpPr>
        <xdr:cNvPr id="365" name="テキスト ボックス 364"/>
        <xdr:cNvSpPr txBox="1"/>
      </xdr:nvSpPr>
      <xdr:spPr>
        <a:xfrm>
          <a:off x="7561795" y="944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144989</xdr:rowOff>
    </xdr:from>
    <xdr:to>
      <xdr:col>36</xdr:col>
      <xdr:colOff>165100</xdr:colOff>
      <xdr:row>57</xdr:row>
      <xdr:rowOff>75139</xdr:rowOff>
    </xdr:to>
    <xdr:sp macro="" textlink="">
      <xdr:nvSpPr>
        <xdr:cNvPr id="366" name="楕円 365"/>
        <xdr:cNvSpPr/>
      </xdr:nvSpPr>
      <xdr:spPr>
        <a:xfrm>
          <a:off x="6921500" y="97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91666</xdr:rowOff>
    </xdr:from>
    <xdr:ext cx="599010" cy="259045"/>
    <xdr:sp macro="" textlink="">
      <xdr:nvSpPr>
        <xdr:cNvPr id="367" name="テキスト ボックス 366"/>
        <xdr:cNvSpPr txBox="1"/>
      </xdr:nvSpPr>
      <xdr:spPr>
        <a:xfrm>
          <a:off x="6672795" y="952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160906</xdr:rowOff>
    </xdr:from>
    <xdr:to>
      <xdr:col>55</xdr:col>
      <xdr:colOff>0</xdr:colOff>
      <xdr:row>78</xdr:row>
      <xdr:rowOff>7130</xdr:rowOff>
    </xdr:to>
    <xdr:cxnSp macro="">
      <xdr:nvCxnSpPr>
        <xdr:cNvPr id="392" name="直線コネクタ 391"/>
        <xdr:cNvCxnSpPr/>
      </xdr:nvCxnSpPr>
      <xdr:spPr>
        <a:xfrm flipV="1">
          <a:off x="9639300" y="13362556"/>
          <a:ext cx="838200" cy="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165581</xdr:rowOff>
    </xdr:from>
    <xdr:to>
      <xdr:col>50</xdr:col>
      <xdr:colOff>114300</xdr:colOff>
      <xdr:row>78</xdr:row>
      <xdr:rowOff>7130</xdr:rowOff>
    </xdr:to>
    <xdr:cxnSp macro="">
      <xdr:nvCxnSpPr>
        <xdr:cNvPr id="395" name="直線コネクタ 394"/>
        <xdr:cNvCxnSpPr/>
      </xdr:nvCxnSpPr>
      <xdr:spPr>
        <a:xfrm>
          <a:off x="8750300" y="13367231"/>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163590</xdr:rowOff>
    </xdr:from>
    <xdr:to>
      <xdr:col>45</xdr:col>
      <xdr:colOff>177800</xdr:colOff>
      <xdr:row>77</xdr:row>
      <xdr:rowOff>165581</xdr:rowOff>
    </xdr:to>
    <xdr:cxnSp macro="">
      <xdr:nvCxnSpPr>
        <xdr:cNvPr id="398" name="直線コネクタ 397"/>
        <xdr:cNvCxnSpPr/>
      </xdr:nvCxnSpPr>
      <xdr:spPr>
        <a:xfrm>
          <a:off x="7861300" y="13365240"/>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113133</xdr:rowOff>
    </xdr:from>
    <xdr:to>
      <xdr:col>41</xdr:col>
      <xdr:colOff>50800</xdr:colOff>
      <xdr:row>77</xdr:row>
      <xdr:rowOff>163590</xdr:rowOff>
    </xdr:to>
    <xdr:cxnSp macro="">
      <xdr:nvCxnSpPr>
        <xdr:cNvPr id="401" name="直線コネクタ 400"/>
        <xdr:cNvCxnSpPr/>
      </xdr:nvCxnSpPr>
      <xdr:spPr>
        <a:xfrm>
          <a:off x="6972300" y="13314783"/>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110106</xdr:rowOff>
    </xdr:from>
    <xdr:to>
      <xdr:col>55</xdr:col>
      <xdr:colOff>50800</xdr:colOff>
      <xdr:row>78</xdr:row>
      <xdr:rowOff>40256</xdr:rowOff>
    </xdr:to>
    <xdr:sp macro="" textlink="">
      <xdr:nvSpPr>
        <xdr:cNvPr id="411" name="楕円 410"/>
        <xdr:cNvSpPr/>
      </xdr:nvSpPr>
      <xdr:spPr>
        <a:xfrm>
          <a:off x="10426700" y="133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127780</xdr:rowOff>
    </xdr:from>
    <xdr:to>
      <xdr:col>50</xdr:col>
      <xdr:colOff>165100</xdr:colOff>
      <xdr:row>78</xdr:row>
      <xdr:rowOff>57930</xdr:rowOff>
    </xdr:to>
    <xdr:sp macro="" textlink="">
      <xdr:nvSpPr>
        <xdr:cNvPr id="413" name="楕円 412"/>
        <xdr:cNvSpPr/>
      </xdr:nvSpPr>
      <xdr:spPr>
        <a:xfrm>
          <a:off x="9588500" y="133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49057</xdr:rowOff>
    </xdr:from>
    <xdr:ext cx="534377" cy="259045"/>
    <xdr:sp macro="" textlink="">
      <xdr:nvSpPr>
        <xdr:cNvPr id="414" name="テキスト ボックス 413"/>
        <xdr:cNvSpPr txBox="1"/>
      </xdr:nvSpPr>
      <xdr:spPr>
        <a:xfrm>
          <a:off x="9372111" y="134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114781</xdr:rowOff>
    </xdr:from>
    <xdr:to>
      <xdr:col>46</xdr:col>
      <xdr:colOff>38100</xdr:colOff>
      <xdr:row>78</xdr:row>
      <xdr:rowOff>44931</xdr:rowOff>
    </xdr:to>
    <xdr:sp macro="" textlink="">
      <xdr:nvSpPr>
        <xdr:cNvPr id="415" name="楕円 414"/>
        <xdr:cNvSpPr/>
      </xdr:nvSpPr>
      <xdr:spPr>
        <a:xfrm>
          <a:off x="8699500" y="133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36058</xdr:rowOff>
    </xdr:from>
    <xdr:ext cx="534377" cy="259045"/>
    <xdr:sp macro="" textlink="">
      <xdr:nvSpPr>
        <xdr:cNvPr id="416" name="テキスト ボックス 415"/>
        <xdr:cNvSpPr txBox="1"/>
      </xdr:nvSpPr>
      <xdr:spPr>
        <a:xfrm>
          <a:off x="8483111" y="134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112790</xdr:rowOff>
    </xdr:from>
    <xdr:to>
      <xdr:col>41</xdr:col>
      <xdr:colOff>101600</xdr:colOff>
      <xdr:row>78</xdr:row>
      <xdr:rowOff>42940</xdr:rowOff>
    </xdr:to>
    <xdr:sp macro="" textlink="">
      <xdr:nvSpPr>
        <xdr:cNvPr id="417" name="楕円 416"/>
        <xdr:cNvSpPr/>
      </xdr:nvSpPr>
      <xdr:spPr>
        <a:xfrm>
          <a:off x="7810500" y="13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34067</xdr:rowOff>
    </xdr:from>
    <xdr:ext cx="534377" cy="259045"/>
    <xdr:sp macro="" textlink="">
      <xdr:nvSpPr>
        <xdr:cNvPr id="418" name="テキスト ボックス 417"/>
        <xdr:cNvSpPr txBox="1"/>
      </xdr:nvSpPr>
      <xdr:spPr>
        <a:xfrm>
          <a:off x="7594111" y="13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62333</xdr:rowOff>
    </xdr:from>
    <xdr:to>
      <xdr:col>36</xdr:col>
      <xdr:colOff>165100</xdr:colOff>
      <xdr:row>77</xdr:row>
      <xdr:rowOff>163933</xdr:rowOff>
    </xdr:to>
    <xdr:sp macro="" textlink="">
      <xdr:nvSpPr>
        <xdr:cNvPr id="419" name="楕円 418"/>
        <xdr:cNvSpPr/>
      </xdr:nvSpPr>
      <xdr:spPr>
        <a:xfrm>
          <a:off x="6921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9010</xdr:rowOff>
    </xdr:from>
    <xdr:ext cx="599010" cy="259045"/>
    <xdr:sp macro="" textlink="">
      <xdr:nvSpPr>
        <xdr:cNvPr id="420" name="テキスト ボックス 419"/>
        <xdr:cNvSpPr txBox="1"/>
      </xdr:nvSpPr>
      <xdr:spPr>
        <a:xfrm>
          <a:off x="6672795" y="130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165652</xdr:rowOff>
    </xdr:from>
    <xdr:to>
      <xdr:col>55</xdr:col>
      <xdr:colOff>0</xdr:colOff>
      <xdr:row>98</xdr:row>
      <xdr:rowOff>52560</xdr:rowOff>
    </xdr:to>
    <xdr:cxnSp macro="">
      <xdr:nvCxnSpPr>
        <xdr:cNvPr id="449" name="直線コネクタ 448"/>
        <xdr:cNvCxnSpPr/>
      </xdr:nvCxnSpPr>
      <xdr:spPr>
        <a:xfrm flipV="1">
          <a:off x="9639300" y="16624852"/>
          <a:ext cx="838200" cy="2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2020</xdr:rowOff>
    </xdr:from>
    <xdr:to>
      <xdr:col>50</xdr:col>
      <xdr:colOff>114300</xdr:colOff>
      <xdr:row>98</xdr:row>
      <xdr:rowOff>52560</xdr:rowOff>
    </xdr:to>
    <xdr:cxnSp macro="">
      <xdr:nvCxnSpPr>
        <xdr:cNvPr id="452" name="直線コネクタ 451"/>
        <xdr:cNvCxnSpPr/>
      </xdr:nvCxnSpPr>
      <xdr:spPr>
        <a:xfrm>
          <a:off x="8750300" y="16632670"/>
          <a:ext cx="889000" cy="2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2020</xdr:rowOff>
    </xdr:from>
    <xdr:to>
      <xdr:col>45</xdr:col>
      <xdr:colOff>177800</xdr:colOff>
      <xdr:row>97</xdr:row>
      <xdr:rowOff>62843</xdr:rowOff>
    </xdr:to>
    <xdr:cxnSp macro="">
      <xdr:nvCxnSpPr>
        <xdr:cNvPr id="455" name="直線コネクタ 454"/>
        <xdr:cNvCxnSpPr/>
      </xdr:nvCxnSpPr>
      <xdr:spPr>
        <a:xfrm flipV="1">
          <a:off x="7861300" y="16632670"/>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62843</xdr:rowOff>
    </xdr:from>
    <xdr:to>
      <xdr:col>41</xdr:col>
      <xdr:colOff>50800</xdr:colOff>
      <xdr:row>97</xdr:row>
      <xdr:rowOff>119804</xdr:rowOff>
    </xdr:to>
    <xdr:cxnSp macro="">
      <xdr:nvCxnSpPr>
        <xdr:cNvPr id="458" name="直線コネクタ 457"/>
        <xdr:cNvCxnSpPr/>
      </xdr:nvCxnSpPr>
      <xdr:spPr>
        <a:xfrm flipV="1">
          <a:off x="6972300" y="16693493"/>
          <a:ext cx="889000" cy="5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114852</xdr:rowOff>
    </xdr:from>
    <xdr:to>
      <xdr:col>55</xdr:col>
      <xdr:colOff>50800</xdr:colOff>
      <xdr:row>97</xdr:row>
      <xdr:rowOff>45002</xdr:rowOff>
    </xdr:to>
    <xdr:sp macro="" textlink="">
      <xdr:nvSpPr>
        <xdr:cNvPr id="468" name="楕円 467"/>
        <xdr:cNvSpPr/>
      </xdr:nvSpPr>
      <xdr:spPr>
        <a:xfrm>
          <a:off x="10426700" y="165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137729</xdr:rowOff>
    </xdr:from>
    <xdr:ext cx="599010" cy="259045"/>
    <xdr:sp macro="" textlink="">
      <xdr:nvSpPr>
        <xdr:cNvPr id="469" name="普通建設事業費 （ うち更新整備　）該当値テキスト"/>
        <xdr:cNvSpPr txBox="1"/>
      </xdr:nvSpPr>
      <xdr:spPr>
        <a:xfrm>
          <a:off x="10528300" y="1642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1760</xdr:rowOff>
    </xdr:from>
    <xdr:to>
      <xdr:col>50</xdr:col>
      <xdr:colOff>165100</xdr:colOff>
      <xdr:row>98</xdr:row>
      <xdr:rowOff>103360</xdr:rowOff>
    </xdr:to>
    <xdr:sp macro="" textlink="">
      <xdr:nvSpPr>
        <xdr:cNvPr id="470" name="楕円 469"/>
        <xdr:cNvSpPr/>
      </xdr:nvSpPr>
      <xdr:spPr>
        <a:xfrm>
          <a:off x="9588500" y="168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94487</xdr:rowOff>
    </xdr:from>
    <xdr:ext cx="534377" cy="259045"/>
    <xdr:sp macro="" textlink="">
      <xdr:nvSpPr>
        <xdr:cNvPr id="471" name="テキスト ボックス 470"/>
        <xdr:cNvSpPr txBox="1"/>
      </xdr:nvSpPr>
      <xdr:spPr>
        <a:xfrm>
          <a:off x="9372111" y="16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122670</xdr:rowOff>
    </xdr:from>
    <xdr:to>
      <xdr:col>46</xdr:col>
      <xdr:colOff>38100</xdr:colOff>
      <xdr:row>97</xdr:row>
      <xdr:rowOff>52820</xdr:rowOff>
    </xdr:to>
    <xdr:sp macro="" textlink="">
      <xdr:nvSpPr>
        <xdr:cNvPr id="472" name="楕円 471"/>
        <xdr:cNvSpPr/>
      </xdr:nvSpPr>
      <xdr:spPr>
        <a:xfrm>
          <a:off x="8699500" y="165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69347</xdr:rowOff>
    </xdr:from>
    <xdr:ext cx="599010" cy="259045"/>
    <xdr:sp macro="" textlink="">
      <xdr:nvSpPr>
        <xdr:cNvPr id="473" name="テキスト ボックス 472"/>
        <xdr:cNvSpPr txBox="1"/>
      </xdr:nvSpPr>
      <xdr:spPr>
        <a:xfrm>
          <a:off x="8450795" y="1635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12043</xdr:rowOff>
    </xdr:from>
    <xdr:to>
      <xdr:col>41</xdr:col>
      <xdr:colOff>101600</xdr:colOff>
      <xdr:row>97</xdr:row>
      <xdr:rowOff>113643</xdr:rowOff>
    </xdr:to>
    <xdr:sp macro="" textlink="">
      <xdr:nvSpPr>
        <xdr:cNvPr id="474" name="楕円 473"/>
        <xdr:cNvSpPr/>
      </xdr:nvSpPr>
      <xdr:spPr>
        <a:xfrm>
          <a:off x="7810500" y="166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130170</xdr:rowOff>
    </xdr:from>
    <xdr:ext cx="599010" cy="259045"/>
    <xdr:sp macro="" textlink="">
      <xdr:nvSpPr>
        <xdr:cNvPr id="475" name="テキスト ボックス 474"/>
        <xdr:cNvSpPr txBox="1"/>
      </xdr:nvSpPr>
      <xdr:spPr>
        <a:xfrm>
          <a:off x="7561795" y="1641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69004</xdr:rowOff>
    </xdr:from>
    <xdr:to>
      <xdr:col>36</xdr:col>
      <xdr:colOff>165100</xdr:colOff>
      <xdr:row>97</xdr:row>
      <xdr:rowOff>170604</xdr:rowOff>
    </xdr:to>
    <xdr:sp macro="" textlink="">
      <xdr:nvSpPr>
        <xdr:cNvPr id="476" name="楕円 475"/>
        <xdr:cNvSpPr/>
      </xdr:nvSpPr>
      <xdr:spPr>
        <a:xfrm>
          <a:off x="6921500" y="166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15681</xdr:rowOff>
    </xdr:from>
    <xdr:ext cx="599010" cy="259045"/>
    <xdr:sp macro="" textlink="">
      <xdr:nvSpPr>
        <xdr:cNvPr id="477" name="テキスト ボックス 476"/>
        <xdr:cNvSpPr txBox="1"/>
      </xdr:nvSpPr>
      <xdr:spPr>
        <a:xfrm>
          <a:off x="6672795" y="164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42966</xdr:rowOff>
    </xdr:from>
    <xdr:to>
      <xdr:col>85</xdr:col>
      <xdr:colOff>127000</xdr:colOff>
      <xdr:row>35</xdr:row>
      <xdr:rowOff>142799</xdr:rowOff>
    </xdr:to>
    <xdr:cxnSp macro="">
      <xdr:nvCxnSpPr>
        <xdr:cNvPr id="506" name="直線コネクタ 505"/>
        <xdr:cNvCxnSpPr/>
      </xdr:nvCxnSpPr>
      <xdr:spPr>
        <a:xfrm>
          <a:off x="15481300" y="5872266"/>
          <a:ext cx="838200" cy="27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42966</xdr:rowOff>
    </xdr:from>
    <xdr:to>
      <xdr:col>81</xdr:col>
      <xdr:colOff>50800</xdr:colOff>
      <xdr:row>37</xdr:row>
      <xdr:rowOff>42122</xdr:rowOff>
    </xdr:to>
    <xdr:cxnSp macro="">
      <xdr:nvCxnSpPr>
        <xdr:cNvPr id="509" name="直線コネクタ 508"/>
        <xdr:cNvCxnSpPr/>
      </xdr:nvCxnSpPr>
      <xdr:spPr>
        <a:xfrm flipV="1">
          <a:off x="14592300" y="5872266"/>
          <a:ext cx="889000" cy="5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42122</xdr:rowOff>
    </xdr:from>
    <xdr:to>
      <xdr:col>76</xdr:col>
      <xdr:colOff>114300</xdr:colOff>
      <xdr:row>38</xdr:row>
      <xdr:rowOff>113823</xdr:rowOff>
    </xdr:to>
    <xdr:cxnSp macro="">
      <xdr:nvCxnSpPr>
        <xdr:cNvPr id="512" name="直線コネクタ 511"/>
        <xdr:cNvCxnSpPr/>
      </xdr:nvCxnSpPr>
      <xdr:spPr>
        <a:xfrm flipV="1">
          <a:off x="13703300" y="6385772"/>
          <a:ext cx="889000" cy="2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69724</xdr:rowOff>
    </xdr:from>
    <xdr:to>
      <xdr:col>71</xdr:col>
      <xdr:colOff>177800</xdr:colOff>
      <xdr:row>38</xdr:row>
      <xdr:rowOff>113823</xdr:rowOff>
    </xdr:to>
    <xdr:cxnSp macro="">
      <xdr:nvCxnSpPr>
        <xdr:cNvPr id="515" name="直線コネクタ 514"/>
        <xdr:cNvCxnSpPr/>
      </xdr:nvCxnSpPr>
      <xdr:spPr>
        <a:xfrm>
          <a:off x="12814300" y="6584824"/>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91999</xdr:rowOff>
    </xdr:from>
    <xdr:to>
      <xdr:col>85</xdr:col>
      <xdr:colOff>177800</xdr:colOff>
      <xdr:row>36</xdr:row>
      <xdr:rowOff>22149</xdr:rowOff>
    </xdr:to>
    <xdr:sp macro="" textlink="">
      <xdr:nvSpPr>
        <xdr:cNvPr id="525" name="楕円 524"/>
        <xdr:cNvSpPr/>
      </xdr:nvSpPr>
      <xdr:spPr>
        <a:xfrm>
          <a:off x="16268700" y="60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114876</xdr:rowOff>
    </xdr:from>
    <xdr:ext cx="599010" cy="259045"/>
    <xdr:sp macro="" textlink="">
      <xdr:nvSpPr>
        <xdr:cNvPr id="526" name="災害復旧事業費該当値テキスト"/>
        <xdr:cNvSpPr txBox="1"/>
      </xdr:nvSpPr>
      <xdr:spPr>
        <a:xfrm>
          <a:off x="16370300" y="59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163616</xdr:rowOff>
    </xdr:from>
    <xdr:to>
      <xdr:col>81</xdr:col>
      <xdr:colOff>101600</xdr:colOff>
      <xdr:row>34</xdr:row>
      <xdr:rowOff>93766</xdr:rowOff>
    </xdr:to>
    <xdr:sp macro="" textlink="">
      <xdr:nvSpPr>
        <xdr:cNvPr id="527" name="楕円 526"/>
        <xdr:cNvSpPr/>
      </xdr:nvSpPr>
      <xdr:spPr>
        <a:xfrm>
          <a:off x="15430500" y="58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110293</xdr:rowOff>
    </xdr:from>
    <xdr:ext cx="599010" cy="259045"/>
    <xdr:sp macro="" textlink="">
      <xdr:nvSpPr>
        <xdr:cNvPr id="528" name="テキスト ボックス 527"/>
        <xdr:cNvSpPr txBox="1"/>
      </xdr:nvSpPr>
      <xdr:spPr>
        <a:xfrm>
          <a:off x="15181795" y="559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162772</xdr:rowOff>
    </xdr:from>
    <xdr:to>
      <xdr:col>76</xdr:col>
      <xdr:colOff>165100</xdr:colOff>
      <xdr:row>37</xdr:row>
      <xdr:rowOff>92922</xdr:rowOff>
    </xdr:to>
    <xdr:sp macro="" textlink="">
      <xdr:nvSpPr>
        <xdr:cNvPr id="529" name="楕円 528"/>
        <xdr:cNvSpPr/>
      </xdr:nvSpPr>
      <xdr:spPr>
        <a:xfrm>
          <a:off x="145415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109449</xdr:rowOff>
    </xdr:from>
    <xdr:ext cx="599010" cy="259045"/>
    <xdr:sp macro="" textlink="">
      <xdr:nvSpPr>
        <xdr:cNvPr id="530" name="テキスト ボックス 529"/>
        <xdr:cNvSpPr txBox="1"/>
      </xdr:nvSpPr>
      <xdr:spPr>
        <a:xfrm>
          <a:off x="14292795" y="611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63023</xdr:rowOff>
    </xdr:from>
    <xdr:to>
      <xdr:col>72</xdr:col>
      <xdr:colOff>38100</xdr:colOff>
      <xdr:row>38</xdr:row>
      <xdr:rowOff>164623</xdr:rowOff>
    </xdr:to>
    <xdr:sp macro="" textlink="">
      <xdr:nvSpPr>
        <xdr:cNvPr id="531" name="楕円 530"/>
        <xdr:cNvSpPr/>
      </xdr:nvSpPr>
      <xdr:spPr>
        <a:xfrm>
          <a:off x="136525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9700</xdr:rowOff>
    </xdr:from>
    <xdr:ext cx="534377" cy="259045"/>
    <xdr:sp macro="" textlink="">
      <xdr:nvSpPr>
        <xdr:cNvPr id="532" name="テキスト ボックス 531"/>
        <xdr:cNvSpPr txBox="1"/>
      </xdr:nvSpPr>
      <xdr:spPr>
        <a:xfrm>
          <a:off x="13436111" y="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18924</xdr:rowOff>
    </xdr:from>
    <xdr:to>
      <xdr:col>67</xdr:col>
      <xdr:colOff>101600</xdr:colOff>
      <xdr:row>38</xdr:row>
      <xdr:rowOff>120524</xdr:rowOff>
    </xdr:to>
    <xdr:sp macro="" textlink="">
      <xdr:nvSpPr>
        <xdr:cNvPr id="533" name="楕円 532"/>
        <xdr:cNvSpPr/>
      </xdr:nvSpPr>
      <xdr:spPr>
        <a:xfrm>
          <a:off x="12763500" y="65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137051</xdr:rowOff>
    </xdr:from>
    <xdr:ext cx="534377" cy="259045"/>
    <xdr:sp macro="" textlink="">
      <xdr:nvSpPr>
        <xdr:cNvPr id="534" name="テキスト ボックス 533"/>
        <xdr:cNvSpPr txBox="1"/>
      </xdr:nvSpPr>
      <xdr:spPr>
        <a:xfrm>
          <a:off x="12547111" y="63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161762</xdr:rowOff>
    </xdr:from>
    <xdr:to>
      <xdr:col>85</xdr:col>
      <xdr:colOff>127000</xdr:colOff>
      <xdr:row>77</xdr:row>
      <xdr:rowOff>3817</xdr:rowOff>
    </xdr:to>
    <xdr:cxnSp macro="">
      <xdr:nvCxnSpPr>
        <xdr:cNvPr id="620" name="直線コネクタ 619"/>
        <xdr:cNvCxnSpPr/>
      </xdr:nvCxnSpPr>
      <xdr:spPr>
        <a:xfrm flipV="1">
          <a:off x="15481300" y="13191962"/>
          <a:ext cx="8382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3817</xdr:rowOff>
    </xdr:from>
    <xdr:to>
      <xdr:col>81</xdr:col>
      <xdr:colOff>50800</xdr:colOff>
      <xdr:row>77</xdr:row>
      <xdr:rowOff>30876</xdr:rowOff>
    </xdr:to>
    <xdr:cxnSp macro="">
      <xdr:nvCxnSpPr>
        <xdr:cNvPr id="623" name="直線コネクタ 622"/>
        <xdr:cNvCxnSpPr/>
      </xdr:nvCxnSpPr>
      <xdr:spPr>
        <a:xfrm flipV="1">
          <a:off x="14592300" y="13205467"/>
          <a:ext cx="8890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30876</xdr:rowOff>
    </xdr:from>
    <xdr:to>
      <xdr:col>76</xdr:col>
      <xdr:colOff>114300</xdr:colOff>
      <xdr:row>77</xdr:row>
      <xdr:rowOff>85292</xdr:rowOff>
    </xdr:to>
    <xdr:cxnSp macro="">
      <xdr:nvCxnSpPr>
        <xdr:cNvPr id="626" name="直線コネクタ 625"/>
        <xdr:cNvCxnSpPr/>
      </xdr:nvCxnSpPr>
      <xdr:spPr>
        <a:xfrm flipV="1">
          <a:off x="13703300" y="13232526"/>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85292</xdr:rowOff>
    </xdr:from>
    <xdr:to>
      <xdr:col>71</xdr:col>
      <xdr:colOff>177800</xdr:colOff>
      <xdr:row>77</xdr:row>
      <xdr:rowOff>152405</xdr:rowOff>
    </xdr:to>
    <xdr:cxnSp macro="">
      <xdr:nvCxnSpPr>
        <xdr:cNvPr id="629" name="直線コネクタ 628"/>
        <xdr:cNvCxnSpPr/>
      </xdr:nvCxnSpPr>
      <xdr:spPr>
        <a:xfrm flipV="1">
          <a:off x="12814300" y="13286942"/>
          <a:ext cx="8890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110962</xdr:rowOff>
    </xdr:from>
    <xdr:to>
      <xdr:col>85</xdr:col>
      <xdr:colOff>177800</xdr:colOff>
      <xdr:row>77</xdr:row>
      <xdr:rowOff>41112</xdr:rowOff>
    </xdr:to>
    <xdr:sp macro="" textlink="">
      <xdr:nvSpPr>
        <xdr:cNvPr id="639" name="楕円 638"/>
        <xdr:cNvSpPr/>
      </xdr:nvSpPr>
      <xdr:spPr>
        <a:xfrm>
          <a:off x="16268700" y="131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133839</xdr:rowOff>
    </xdr:from>
    <xdr:ext cx="599010" cy="259045"/>
    <xdr:sp macro="" textlink="">
      <xdr:nvSpPr>
        <xdr:cNvPr id="640" name="公債費該当値テキスト"/>
        <xdr:cNvSpPr txBox="1"/>
      </xdr:nvSpPr>
      <xdr:spPr>
        <a:xfrm>
          <a:off x="16370300" y="129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124467</xdr:rowOff>
    </xdr:from>
    <xdr:to>
      <xdr:col>81</xdr:col>
      <xdr:colOff>101600</xdr:colOff>
      <xdr:row>77</xdr:row>
      <xdr:rowOff>54617</xdr:rowOff>
    </xdr:to>
    <xdr:sp macro="" textlink="">
      <xdr:nvSpPr>
        <xdr:cNvPr id="641" name="楕円 640"/>
        <xdr:cNvSpPr/>
      </xdr:nvSpPr>
      <xdr:spPr>
        <a:xfrm>
          <a:off x="15430500" y="13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71143</xdr:rowOff>
    </xdr:from>
    <xdr:ext cx="599010" cy="259045"/>
    <xdr:sp macro="" textlink="">
      <xdr:nvSpPr>
        <xdr:cNvPr id="642" name="テキスト ボックス 641"/>
        <xdr:cNvSpPr txBox="1"/>
      </xdr:nvSpPr>
      <xdr:spPr>
        <a:xfrm>
          <a:off x="15181795" y="1292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151526</xdr:rowOff>
    </xdr:from>
    <xdr:to>
      <xdr:col>76</xdr:col>
      <xdr:colOff>165100</xdr:colOff>
      <xdr:row>77</xdr:row>
      <xdr:rowOff>81676</xdr:rowOff>
    </xdr:to>
    <xdr:sp macro="" textlink="">
      <xdr:nvSpPr>
        <xdr:cNvPr id="643" name="楕円 642"/>
        <xdr:cNvSpPr/>
      </xdr:nvSpPr>
      <xdr:spPr>
        <a:xfrm>
          <a:off x="14541500" y="131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98202</xdr:rowOff>
    </xdr:from>
    <xdr:ext cx="599010" cy="259045"/>
    <xdr:sp macro="" textlink="">
      <xdr:nvSpPr>
        <xdr:cNvPr id="644" name="テキスト ボックス 643"/>
        <xdr:cNvSpPr txBox="1"/>
      </xdr:nvSpPr>
      <xdr:spPr>
        <a:xfrm>
          <a:off x="14292795" y="129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34492</xdr:rowOff>
    </xdr:from>
    <xdr:to>
      <xdr:col>72</xdr:col>
      <xdr:colOff>38100</xdr:colOff>
      <xdr:row>77</xdr:row>
      <xdr:rowOff>136092</xdr:rowOff>
    </xdr:to>
    <xdr:sp macro="" textlink="">
      <xdr:nvSpPr>
        <xdr:cNvPr id="645" name="楕円 644"/>
        <xdr:cNvSpPr/>
      </xdr:nvSpPr>
      <xdr:spPr>
        <a:xfrm>
          <a:off x="13652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152619</xdr:rowOff>
    </xdr:from>
    <xdr:ext cx="599010" cy="259045"/>
    <xdr:sp macro="" textlink="">
      <xdr:nvSpPr>
        <xdr:cNvPr id="646" name="テキスト ボックス 645"/>
        <xdr:cNvSpPr txBox="1"/>
      </xdr:nvSpPr>
      <xdr:spPr>
        <a:xfrm>
          <a:off x="13403795" y="1301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101605</xdr:rowOff>
    </xdr:from>
    <xdr:to>
      <xdr:col>67</xdr:col>
      <xdr:colOff>101600</xdr:colOff>
      <xdr:row>78</xdr:row>
      <xdr:rowOff>31755</xdr:rowOff>
    </xdr:to>
    <xdr:sp macro="" textlink="">
      <xdr:nvSpPr>
        <xdr:cNvPr id="647" name="楕円 646"/>
        <xdr:cNvSpPr/>
      </xdr:nvSpPr>
      <xdr:spPr>
        <a:xfrm>
          <a:off x="12763500" y="13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22882</xdr:rowOff>
    </xdr:from>
    <xdr:ext cx="599010" cy="259045"/>
    <xdr:sp macro="" textlink="">
      <xdr:nvSpPr>
        <xdr:cNvPr id="648" name="テキスト ボックス 647"/>
        <xdr:cNvSpPr txBox="1"/>
      </xdr:nvSpPr>
      <xdr:spPr>
        <a:xfrm>
          <a:off x="12514795" y="133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92461</xdr:rowOff>
    </xdr:from>
    <xdr:to>
      <xdr:col>85</xdr:col>
      <xdr:colOff>127000</xdr:colOff>
      <xdr:row>97</xdr:row>
      <xdr:rowOff>28581</xdr:rowOff>
    </xdr:to>
    <xdr:cxnSp macro="">
      <xdr:nvCxnSpPr>
        <xdr:cNvPr id="675" name="直線コネクタ 674"/>
        <xdr:cNvCxnSpPr/>
      </xdr:nvCxnSpPr>
      <xdr:spPr>
        <a:xfrm flipV="1">
          <a:off x="15481300" y="16380211"/>
          <a:ext cx="838200" cy="2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28581</xdr:rowOff>
    </xdr:from>
    <xdr:to>
      <xdr:col>81</xdr:col>
      <xdr:colOff>50800</xdr:colOff>
      <xdr:row>97</xdr:row>
      <xdr:rowOff>161787</xdr:rowOff>
    </xdr:to>
    <xdr:cxnSp macro="">
      <xdr:nvCxnSpPr>
        <xdr:cNvPr id="678" name="直線コネクタ 677"/>
        <xdr:cNvCxnSpPr/>
      </xdr:nvCxnSpPr>
      <xdr:spPr>
        <a:xfrm flipV="1">
          <a:off x="14592300" y="16659231"/>
          <a:ext cx="889000" cy="1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161787</xdr:rowOff>
    </xdr:from>
    <xdr:to>
      <xdr:col>76</xdr:col>
      <xdr:colOff>114300</xdr:colOff>
      <xdr:row>98</xdr:row>
      <xdr:rowOff>102476</xdr:rowOff>
    </xdr:to>
    <xdr:cxnSp macro="">
      <xdr:nvCxnSpPr>
        <xdr:cNvPr id="681" name="直線コネクタ 680"/>
        <xdr:cNvCxnSpPr/>
      </xdr:nvCxnSpPr>
      <xdr:spPr>
        <a:xfrm flipV="1">
          <a:off x="13703300" y="16792437"/>
          <a:ext cx="889000" cy="1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64726</xdr:rowOff>
    </xdr:from>
    <xdr:to>
      <xdr:col>71</xdr:col>
      <xdr:colOff>177800</xdr:colOff>
      <xdr:row>98</xdr:row>
      <xdr:rowOff>102476</xdr:rowOff>
    </xdr:to>
    <xdr:cxnSp macro="">
      <xdr:nvCxnSpPr>
        <xdr:cNvPr id="684" name="直線コネクタ 683"/>
        <xdr:cNvCxnSpPr/>
      </xdr:nvCxnSpPr>
      <xdr:spPr>
        <a:xfrm>
          <a:off x="12814300" y="16866826"/>
          <a:ext cx="88900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41661</xdr:rowOff>
    </xdr:from>
    <xdr:to>
      <xdr:col>85</xdr:col>
      <xdr:colOff>177800</xdr:colOff>
      <xdr:row>95</xdr:row>
      <xdr:rowOff>143261</xdr:rowOff>
    </xdr:to>
    <xdr:sp macro="" textlink="">
      <xdr:nvSpPr>
        <xdr:cNvPr id="694" name="楕円 693"/>
        <xdr:cNvSpPr/>
      </xdr:nvSpPr>
      <xdr:spPr>
        <a:xfrm>
          <a:off x="16268700" y="163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64538</xdr:rowOff>
    </xdr:from>
    <xdr:ext cx="599010" cy="259045"/>
    <xdr:sp macro="" textlink="">
      <xdr:nvSpPr>
        <xdr:cNvPr id="695" name="積立金該当値テキスト"/>
        <xdr:cNvSpPr txBox="1"/>
      </xdr:nvSpPr>
      <xdr:spPr>
        <a:xfrm>
          <a:off x="16370300" y="1618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149231</xdr:rowOff>
    </xdr:from>
    <xdr:to>
      <xdr:col>81</xdr:col>
      <xdr:colOff>101600</xdr:colOff>
      <xdr:row>97</xdr:row>
      <xdr:rowOff>79381</xdr:rowOff>
    </xdr:to>
    <xdr:sp macro="" textlink="">
      <xdr:nvSpPr>
        <xdr:cNvPr id="696" name="楕円 695"/>
        <xdr:cNvSpPr/>
      </xdr:nvSpPr>
      <xdr:spPr>
        <a:xfrm>
          <a:off x="15430500" y="16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95908</xdr:rowOff>
    </xdr:from>
    <xdr:ext cx="599010" cy="259045"/>
    <xdr:sp macro="" textlink="">
      <xdr:nvSpPr>
        <xdr:cNvPr id="697" name="テキスト ボックス 696"/>
        <xdr:cNvSpPr txBox="1"/>
      </xdr:nvSpPr>
      <xdr:spPr>
        <a:xfrm>
          <a:off x="15181795" y="1638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110987</xdr:rowOff>
    </xdr:from>
    <xdr:to>
      <xdr:col>76</xdr:col>
      <xdr:colOff>165100</xdr:colOff>
      <xdr:row>98</xdr:row>
      <xdr:rowOff>41137</xdr:rowOff>
    </xdr:to>
    <xdr:sp macro="" textlink="">
      <xdr:nvSpPr>
        <xdr:cNvPr id="698" name="楕円 697"/>
        <xdr:cNvSpPr/>
      </xdr:nvSpPr>
      <xdr:spPr>
        <a:xfrm>
          <a:off x="14541500" y="167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57664</xdr:rowOff>
    </xdr:from>
    <xdr:ext cx="599010" cy="259045"/>
    <xdr:sp macro="" textlink="">
      <xdr:nvSpPr>
        <xdr:cNvPr id="699" name="テキスト ボックス 698"/>
        <xdr:cNvSpPr txBox="1"/>
      </xdr:nvSpPr>
      <xdr:spPr>
        <a:xfrm>
          <a:off x="14292795" y="165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51676</xdr:rowOff>
    </xdr:from>
    <xdr:to>
      <xdr:col>72</xdr:col>
      <xdr:colOff>38100</xdr:colOff>
      <xdr:row>98</xdr:row>
      <xdr:rowOff>153276</xdr:rowOff>
    </xdr:to>
    <xdr:sp macro="" textlink="">
      <xdr:nvSpPr>
        <xdr:cNvPr id="700" name="楕円 699"/>
        <xdr:cNvSpPr/>
      </xdr:nvSpPr>
      <xdr:spPr>
        <a:xfrm>
          <a:off x="136525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144403</xdr:rowOff>
    </xdr:from>
    <xdr:ext cx="534377" cy="259045"/>
    <xdr:sp macro="" textlink="">
      <xdr:nvSpPr>
        <xdr:cNvPr id="701" name="テキスト ボックス 700"/>
        <xdr:cNvSpPr txBox="1"/>
      </xdr:nvSpPr>
      <xdr:spPr>
        <a:xfrm>
          <a:off x="13436111" y="169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13926</xdr:rowOff>
    </xdr:from>
    <xdr:to>
      <xdr:col>67</xdr:col>
      <xdr:colOff>101600</xdr:colOff>
      <xdr:row>98</xdr:row>
      <xdr:rowOff>115526</xdr:rowOff>
    </xdr:to>
    <xdr:sp macro="" textlink="">
      <xdr:nvSpPr>
        <xdr:cNvPr id="702" name="楕円 701"/>
        <xdr:cNvSpPr/>
      </xdr:nvSpPr>
      <xdr:spPr>
        <a:xfrm>
          <a:off x="12763500" y="168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132053</xdr:rowOff>
    </xdr:from>
    <xdr:ext cx="534377" cy="259045"/>
    <xdr:sp macro="" textlink="">
      <xdr:nvSpPr>
        <xdr:cNvPr id="703" name="テキスト ボックス 702"/>
        <xdr:cNvSpPr txBox="1"/>
      </xdr:nvSpPr>
      <xdr:spPr>
        <a:xfrm>
          <a:off x="12547111" y="165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10884</xdr:rowOff>
    </xdr:from>
    <xdr:to>
      <xdr:col>116</xdr:col>
      <xdr:colOff>63500</xdr:colOff>
      <xdr:row>39</xdr:row>
      <xdr:rowOff>12103</xdr:rowOff>
    </xdr:to>
    <xdr:cxnSp macro="">
      <xdr:nvCxnSpPr>
        <xdr:cNvPr id="732" name="直線コネクタ 731"/>
        <xdr:cNvCxnSpPr/>
      </xdr:nvCxnSpPr>
      <xdr:spPr>
        <a:xfrm flipV="1">
          <a:off x="21323300" y="669743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12103</xdr:rowOff>
    </xdr:from>
    <xdr:to>
      <xdr:col>111</xdr:col>
      <xdr:colOff>177800</xdr:colOff>
      <xdr:row>39</xdr:row>
      <xdr:rowOff>13703</xdr:rowOff>
    </xdr:to>
    <xdr:cxnSp macro="">
      <xdr:nvCxnSpPr>
        <xdr:cNvPr id="735" name="直線コネクタ 734"/>
        <xdr:cNvCxnSpPr/>
      </xdr:nvCxnSpPr>
      <xdr:spPr>
        <a:xfrm flipV="1">
          <a:off x="20434300" y="669865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13703</xdr:rowOff>
    </xdr:from>
    <xdr:to>
      <xdr:col>107</xdr:col>
      <xdr:colOff>50800</xdr:colOff>
      <xdr:row>39</xdr:row>
      <xdr:rowOff>15837</xdr:rowOff>
    </xdr:to>
    <xdr:cxnSp macro="">
      <xdr:nvCxnSpPr>
        <xdr:cNvPr id="738" name="直線コネクタ 737"/>
        <xdr:cNvCxnSpPr/>
      </xdr:nvCxnSpPr>
      <xdr:spPr>
        <a:xfrm flipV="1">
          <a:off x="19545300" y="670025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15837</xdr:rowOff>
    </xdr:from>
    <xdr:to>
      <xdr:col>102</xdr:col>
      <xdr:colOff>114300</xdr:colOff>
      <xdr:row>39</xdr:row>
      <xdr:rowOff>27839</xdr:rowOff>
    </xdr:to>
    <xdr:cxnSp macro="">
      <xdr:nvCxnSpPr>
        <xdr:cNvPr id="741" name="直線コネクタ 740"/>
        <xdr:cNvCxnSpPr/>
      </xdr:nvCxnSpPr>
      <xdr:spPr>
        <a:xfrm flipV="1">
          <a:off x="18656300" y="670238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131534</xdr:rowOff>
    </xdr:from>
    <xdr:to>
      <xdr:col>116</xdr:col>
      <xdr:colOff>114300</xdr:colOff>
      <xdr:row>39</xdr:row>
      <xdr:rowOff>61684</xdr:rowOff>
    </xdr:to>
    <xdr:sp macro="" textlink="">
      <xdr:nvSpPr>
        <xdr:cNvPr id="751" name="楕円 750"/>
        <xdr:cNvSpPr/>
      </xdr:nvSpPr>
      <xdr:spPr>
        <a:xfrm>
          <a:off x="221107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46461</xdr:rowOff>
    </xdr:from>
    <xdr:ext cx="378565" cy="259045"/>
    <xdr:sp macro="" textlink="">
      <xdr:nvSpPr>
        <xdr:cNvPr id="752" name="投資及び出資金該当値テキスト"/>
        <xdr:cNvSpPr txBox="1"/>
      </xdr:nvSpPr>
      <xdr:spPr>
        <a:xfrm>
          <a:off x="22212300" y="656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132753</xdr:rowOff>
    </xdr:from>
    <xdr:to>
      <xdr:col>112</xdr:col>
      <xdr:colOff>38100</xdr:colOff>
      <xdr:row>39</xdr:row>
      <xdr:rowOff>62903</xdr:rowOff>
    </xdr:to>
    <xdr:sp macro="" textlink="">
      <xdr:nvSpPr>
        <xdr:cNvPr id="753" name="楕円 752"/>
        <xdr:cNvSpPr/>
      </xdr:nvSpPr>
      <xdr:spPr>
        <a:xfrm>
          <a:off x="21272500" y="66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54030</xdr:rowOff>
    </xdr:from>
    <xdr:ext cx="378565" cy="259045"/>
    <xdr:sp macro="" textlink="">
      <xdr:nvSpPr>
        <xdr:cNvPr id="754" name="テキスト ボックス 753"/>
        <xdr:cNvSpPr txBox="1"/>
      </xdr:nvSpPr>
      <xdr:spPr>
        <a:xfrm>
          <a:off x="21134017" y="674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134353</xdr:rowOff>
    </xdr:from>
    <xdr:to>
      <xdr:col>107</xdr:col>
      <xdr:colOff>101600</xdr:colOff>
      <xdr:row>39</xdr:row>
      <xdr:rowOff>64503</xdr:rowOff>
    </xdr:to>
    <xdr:sp macro="" textlink="">
      <xdr:nvSpPr>
        <xdr:cNvPr id="755" name="楕円 754"/>
        <xdr:cNvSpPr/>
      </xdr:nvSpPr>
      <xdr:spPr>
        <a:xfrm>
          <a:off x="20383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55630</xdr:rowOff>
    </xdr:from>
    <xdr:ext cx="378565" cy="259045"/>
    <xdr:sp macro="" textlink="">
      <xdr:nvSpPr>
        <xdr:cNvPr id="756" name="テキスト ボックス 755"/>
        <xdr:cNvSpPr txBox="1"/>
      </xdr:nvSpPr>
      <xdr:spPr>
        <a:xfrm>
          <a:off x="20245017" y="674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136487</xdr:rowOff>
    </xdr:from>
    <xdr:to>
      <xdr:col>102</xdr:col>
      <xdr:colOff>165100</xdr:colOff>
      <xdr:row>39</xdr:row>
      <xdr:rowOff>66637</xdr:rowOff>
    </xdr:to>
    <xdr:sp macro="" textlink="">
      <xdr:nvSpPr>
        <xdr:cNvPr id="757" name="楕円 756"/>
        <xdr:cNvSpPr/>
      </xdr:nvSpPr>
      <xdr:spPr>
        <a:xfrm>
          <a:off x="19494500" y="66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57764</xdr:rowOff>
    </xdr:from>
    <xdr:ext cx="378565" cy="259045"/>
    <xdr:sp macro="" textlink="">
      <xdr:nvSpPr>
        <xdr:cNvPr id="758" name="テキスト ボックス 757"/>
        <xdr:cNvSpPr txBox="1"/>
      </xdr:nvSpPr>
      <xdr:spPr>
        <a:xfrm>
          <a:off x="19356017" y="674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148489</xdr:rowOff>
    </xdr:from>
    <xdr:to>
      <xdr:col>98</xdr:col>
      <xdr:colOff>38100</xdr:colOff>
      <xdr:row>39</xdr:row>
      <xdr:rowOff>78639</xdr:rowOff>
    </xdr:to>
    <xdr:sp macro="" textlink="">
      <xdr:nvSpPr>
        <xdr:cNvPr id="759" name="楕円 758"/>
        <xdr:cNvSpPr/>
      </xdr:nvSpPr>
      <xdr:spPr>
        <a:xfrm>
          <a:off x="18605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69766</xdr:rowOff>
    </xdr:from>
    <xdr:ext cx="378565" cy="259045"/>
    <xdr:sp macro="" textlink="">
      <xdr:nvSpPr>
        <xdr:cNvPr id="760" name="テキスト ボックス 759"/>
        <xdr:cNvSpPr txBox="1"/>
      </xdr:nvSpPr>
      <xdr:spPr>
        <a:xfrm>
          <a:off x="18467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103566</xdr:rowOff>
    </xdr:from>
    <xdr:to>
      <xdr:col>116</xdr:col>
      <xdr:colOff>63500</xdr:colOff>
      <xdr:row>58</xdr:row>
      <xdr:rowOff>106416</xdr:rowOff>
    </xdr:to>
    <xdr:cxnSp macro="">
      <xdr:nvCxnSpPr>
        <xdr:cNvPr id="789" name="直線コネクタ 788"/>
        <xdr:cNvCxnSpPr/>
      </xdr:nvCxnSpPr>
      <xdr:spPr>
        <a:xfrm flipV="1">
          <a:off x="21323300" y="10047666"/>
          <a:ext cx="8382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106416</xdr:rowOff>
    </xdr:from>
    <xdr:to>
      <xdr:col>111</xdr:col>
      <xdr:colOff>177800</xdr:colOff>
      <xdr:row>58</xdr:row>
      <xdr:rowOff>132027</xdr:rowOff>
    </xdr:to>
    <xdr:cxnSp macro="">
      <xdr:nvCxnSpPr>
        <xdr:cNvPr id="792" name="直線コネクタ 791"/>
        <xdr:cNvCxnSpPr/>
      </xdr:nvCxnSpPr>
      <xdr:spPr>
        <a:xfrm flipV="1">
          <a:off x="20434300" y="10050516"/>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127950</xdr:rowOff>
    </xdr:from>
    <xdr:to>
      <xdr:col>107</xdr:col>
      <xdr:colOff>50800</xdr:colOff>
      <xdr:row>58</xdr:row>
      <xdr:rowOff>132027</xdr:rowOff>
    </xdr:to>
    <xdr:cxnSp macro="">
      <xdr:nvCxnSpPr>
        <xdr:cNvPr id="795" name="直線コネクタ 794"/>
        <xdr:cNvCxnSpPr/>
      </xdr:nvCxnSpPr>
      <xdr:spPr>
        <a:xfrm>
          <a:off x="19545300" y="1007205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127950</xdr:rowOff>
    </xdr:from>
    <xdr:to>
      <xdr:col>102</xdr:col>
      <xdr:colOff>114300</xdr:colOff>
      <xdr:row>58</xdr:row>
      <xdr:rowOff>131844</xdr:rowOff>
    </xdr:to>
    <xdr:cxnSp macro="">
      <xdr:nvCxnSpPr>
        <xdr:cNvPr id="798" name="直線コネクタ 797"/>
        <xdr:cNvCxnSpPr/>
      </xdr:nvCxnSpPr>
      <xdr:spPr>
        <a:xfrm flipV="1">
          <a:off x="18656300" y="10072050"/>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52766</xdr:rowOff>
    </xdr:from>
    <xdr:to>
      <xdr:col>116</xdr:col>
      <xdr:colOff>114300</xdr:colOff>
      <xdr:row>58</xdr:row>
      <xdr:rowOff>154366</xdr:rowOff>
    </xdr:to>
    <xdr:sp macro="" textlink="">
      <xdr:nvSpPr>
        <xdr:cNvPr id="808" name="楕円 807"/>
        <xdr:cNvSpPr/>
      </xdr:nvSpPr>
      <xdr:spPr>
        <a:xfrm>
          <a:off x="22110700" y="99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12143</xdr:rowOff>
    </xdr:from>
    <xdr:ext cx="534377" cy="259045"/>
    <xdr:sp macro="" textlink="">
      <xdr:nvSpPr>
        <xdr:cNvPr id="809" name="貸付金該当値テキスト"/>
        <xdr:cNvSpPr txBox="1"/>
      </xdr:nvSpPr>
      <xdr:spPr>
        <a:xfrm>
          <a:off x="22212300"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55616</xdr:rowOff>
    </xdr:from>
    <xdr:to>
      <xdr:col>112</xdr:col>
      <xdr:colOff>38100</xdr:colOff>
      <xdr:row>58</xdr:row>
      <xdr:rowOff>157216</xdr:rowOff>
    </xdr:to>
    <xdr:sp macro="" textlink="">
      <xdr:nvSpPr>
        <xdr:cNvPr id="810" name="楕円 809"/>
        <xdr:cNvSpPr/>
      </xdr:nvSpPr>
      <xdr:spPr>
        <a:xfrm>
          <a:off x="21272500" y="99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2293</xdr:rowOff>
    </xdr:from>
    <xdr:ext cx="534377" cy="259045"/>
    <xdr:sp macro="" textlink="">
      <xdr:nvSpPr>
        <xdr:cNvPr id="811" name="テキスト ボックス 810"/>
        <xdr:cNvSpPr txBox="1"/>
      </xdr:nvSpPr>
      <xdr:spPr>
        <a:xfrm>
          <a:off x="21056111" y="977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81227</xdr:rowOff>
    </xdr:from>
    <xdr:to>
      <xdr:col>107</xdr:col>
      <xdr:colOff>101600</xdr:colOff>
      <xdr:row>59</xdr:row>
      <xdr:rowOff>11377</xdr:rowOff>
    </xdr:to>
    <xdr:sp macro="" textlink="">
      <xdr:nvSpPr>
        <xdr:cNvPr id="812" name="楕円 811"/>
        <xdr:cNvSpPr/>
      </xdr:nvSpPr>
      <xdr:spPr>
        <a:xfrm>
          <a:off x="20383500" y="100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27904</xdr:rowOff>
    </xdr:from>
    <xdr:ext cx="534377" cy="259045"/>
    <xdr:sp macro="" textlink="">
      <xdr:nvSpPr>
        <xdr:cNvPr id="813" name="テキスト ボックス 812"/>
        <xdr:cNvSpPr txBox="1"/>
      </xdr:nvSpPr>
      <xdr:spPr>
        <a:xfrm>
          <a:off x="20167111" y="98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77150</xdr:rowOff>
    </xdr:from>
    <xdr:to>
      <xdr:col>102</xdr:col>
      <xdr:colOff>165100</xdr:colOff>
      <xdr:row>59</xdr:row>
      <xdr:rowOff>7300</xdr:rowOff>
    </xdr:to>
    <xdr:sp macro="" textlink="">
      <xdr:nvSpPr>
        <xdr:cNvPr id="814" name="楕円 813"/>
        <xdr:cNvSpPr/>
      </xdr:nvSpPr>
      <xdr:spPr>
        <a:xfrm>
          <a:off x="19494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23827</xdr:rowOff>
    </xdr:from>
    <xdr:ext cx="534377" cy="259045"/>
    <xdr:sp macro="" textlink="">
      <xdr:nvSpPr>
        <xdr:cNvPr id="815" name="テキスト ボックス 814"/>
        <xdr:cNvSpPr txBox="1"/>
      </xdr:nvSpPr>
      <xdr:spPr>
        <a:xfrm>
          <a:off x="19278111" y="97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81044</xdr:rowOff>
    </xdr:from>
    <xdr:to>
      <xdr:col>98</xdr:col>
      <xdr:colOff>38100</xdr:colOff>
      <xdr:row>59</xdr:row>
      <xdr:rowOff>11194</xdr:rowOff>
    </xdr:to>
    <xdr:sp macro="" textlink="">
      <xdr:nvSpPr>
        <xdr:cNvPr id="816" name="楕円 815"/>
        <xdr:cNvSpPr/>
      </xdr:nvSpPr>
      <xdr:spPr>
        <a:xfrm>
          <a:off x="18605500" y="100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27721</xdr:rowOff>
    </xdr:from>
    <xdr:ext cx="534377" cy="259045"/>
    <xdr:sp macro="" textlink="">
      <xdr:nvSpPr>
        <xdr:cNvPr id="817" name="テキスト ボックス 816"/>
        <xdr:cNvSpPr txBox="1"/>
      </xdr:nvSpPr>
      <xdr:spPr>
        <a:xfrm>
          <a:off x="18389111" y="980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112912</xdr:rowOff>
    </xdr:from>
    <xdr:to>
      <xdr:col>116</xdr:col>
      <xdr:colOff>63500</xdr:colOff>
      <xdr:row>76</xdr:row>
      <xdr:rowOff>129877</xdr:rowOff>
    </xdr:to>
    <xdr:cxnSp macro="">
      <xdr:nvCxnSpPr>
        <xdr:cNvPr id="846" name="直線コネクタ 845"/>
        <xdr:cNvCxnSpPr/>
      </xdr:nvCxnSpPr>
      <xdr:spPr>
        <a:xfrm flipV="1">
          <a:off x="21323300" y="13143112"/>
          <a:ext cx="8382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105380</xdr:rowOff>
    </xdr:from>
    <xdr:to>
      <xdr:col>111</xdr:col>
      <xdr:colOff>177800</xdr:colOff>
      <xdr:row>76</xdr:row>
      <xdr:rowOff>129877</xdr:rowOff>
    </xdr:to>
    <xdr:cxnSp macro="">
      <xdr:nvCxnSpPr>
        <xdr:cNvPr id="849" name="直線コネクタ 848"/>
        <xdr:cNvCxnSpPr/>
      </xdr:nvCxnSpPr>
      <xdr:spPr>
        <a:xfrm>
          <a:off x="20434300" y="13135580"/>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105380</xdr:rowOff>
    </xdr:from>
    <xdr:to>
      <xdr:col>107</xdr:col>
      <xdr:colOff>50800</xdr:colOff>
      <xdr:row>76</xdr:row>
      <xdr:rowOff>136728</xdr:rowOff>
    </xdr:to>
    <xdr:cxnSp macro="">
      <xdr:nvCxnSpPr>
        <xdr:cNvPr id="852" name="直線コネクタ 851"/>
        <xdr:cNvCxnSpPr/>
      </xdr:nvCxnSpPr>
      <xdr:spPr>
        <a:xfrm flipV="1">
          <a:off x="19545300" y="13135580"/>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136728</xdr:rowOff>
    </xdr:from>
    <xdr:to>
      <xdr:col>102</xdr:col>
      <xdr:colOff>114300</xdr:colOff>
      <xdr:row>76</xdr:row>
      <xdr:rowOff>154251</xdr:rowOff>
    </xdr:to>
    <xdr:cxnSp macro="">
      <xdr:nvCxnSpPr>
        <xdr:cNvPr id="855" name="直線コネクタ 854"/>
        <xdr:cNvCxnSpPr/>
      </xdr:nvCxnSpPr>
      <xdr:spPr>
        <a:xfrm flipV="1">
          <a:off x="18656300" y="13166928"/>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62112</xdr:rowOff>
    </xdr:from>
    <xdr:to>
      <xdr:col>116</xdr:col>
      <xdr:colOff>114300</xdr:colOff>
      <xdr:row>76</xdr:row>
      <xdr:rowOff>163712</xdr:rowOff>
    </xdr:to>
    <xdr:sp macro="" textlink="">
      <xdr:nvSpPr>
        <xdr:cNvPr id="865" name="楕円 864"/>
        <xdr:cNvSpPr/>
      </xdr:nvSpPr>
      <xdr:spPr>
        <a:xfrm>
          <a:off x="221107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40539</xdr:rowOff>
    </xdr:from>
    <xdr:ext cx="599010" cy="259045"/>
    <xdr:sp macro="" textlink="">
      <xdr:nvSpPr>
        <xdr:cNvPr id="866" name="繰出金該当値テキスト"/>
        <xdr:cNvSpPr txBox="1"/>
      </xdr:nvSpPr>
      <xdr:spPr>
        <a:xfrm>
          <a:off x="22212300" y="1307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79077</xdr:rowOff>
    </xdr:from>
    <xdr:to>
      <xdr:col>112</xdr:col>
      <xdr:colOff>38100</xdr:colOff>
      <xdr:row>77</xdr:row>
      <xdr:rowOff>9227</xdr:rowOff>
    </xdr:to>
    <xdr:sp macro="" textlink="">
      <xdr:nvSpPr>
        <xdr:cNvPr id="867" name="楕円 866"/>
        <xdr:cNvSpPr/>
      </xdr:nvSpPr>
      <xdr:spPr>
        <a:xfrm>
          <a:off x="21272500" y="13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25755</xdr:rowOff>
    </xdr:from>
    <xdr:ext cx="599010" cy="259045"/>
    <xdr:sp macro="" textlink="">
      <xdr:nvSpPr>
        <xdr:cNvPr id="868" name="テキスト ボックス 867"/>
        <xdr:cNvSpPr txBox="1"/>
      </xdr:nvSpPr>
      <xdr:spPr>
        <a:xfrm>
          <a:off x="21023795" y="1288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54580</xdr:rowOff>
    </xdr:from>
    <xdr:to>
      <xdr:col>107</xdr:col>
      <xdr:colOff>101600</xdr:colOff>
      <xdr:row>76</xdr:row>
      <xdr:rowOff>156180</xdr:rowOff>
    </xdr:to>
    <xdr:sp macro="" textlink="">
      <xdr:nvSpPr>
        <xdr:cNvPr id="869" name="楕円 868"/>
        <xdr:cNvSpPr/>
      </xdr:nvSpPr>
      <xdr:spPr>
        <a:xfrm>
          <a:off x="20383500" y="130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1257</xdr:rowOff>
    </xdr:from>
    <xdr:ext cx="599010" cy="259045"/>
    <xdr:sp macro="" textlink="">
      <xdr:nvSpPr>
        <xdr:cNvPr id="870" name="テキスト ボックス 869"/>
        <xdr:cNvSpPr txBox="1"/>
      </xdr:nvSpPr>
      <xdr:spPr>
        <a:xfrm>
          <a:off x="20134795" y="128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85928</xdr:rowOff>
    </xdr:from>
    <xdr:to>
      <xdr:col>102</xdr:col>
      <xdr:colOff>165100</xdr:colOff>
      <xdr:row>77</xdr:row>
      <xdr:rowOff>16078</xdr:rowOff>
    </xdr:to>
    <xdr:sp macro="" textlink="">
      <xdr:nvSpPr>
        <xdr:cNvPr id="871" name="楕円 870"/>
        <xdr:cNvSpPr/>
      </xdr:nvSpPr>
      <xdr:spPr>
        <a:xfrm>
          <a:off x="19494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32605</xdr:rowOff>
    </xdr:from>
    <xdr:ext cx="599010" cy="259045"/>
    <xdr:sp macro="" textlink="">
      <xdr:nvSpPr>
        <xdr:cNvPr id="872" name="テキスト ボックス 871"/>
        <xdr:cNvSpPr txBox="1"/>
      </xdr:nvSpPr>
      <xdr:spPr>
        <a:xfrm>
          <a:off x="19245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103451</xdr:rowOff>
    </xdr:from>
    <xdr:to>
      <xdr:col>98</xdr:col>
      <xdr:colOff>38100</xdr:colOff>
      <xdr:row>77</xdr:row>
      <xdr:rowOff>33601</xdr:rowOff>
    </xdr:to>
    <xdr:sp macro="" textlink="">
      <xdr:nvSpPr>
        <xdr:cNvPr id="873" name="楕円 872"/>
        <xdr:cNvSpPr/>
      </xdr:nvSpPr>
      <xdr:spPr>
        <a:xfrm>
          <a:off x="18605500" y="131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24728</xdr:rowOff>
    </xdr:from>
    <xdr:ext cx="599010" cy="259045"/>
    <xdr:sp macro="" textlink="">
      <xdr:nvSpPr>
        <xdr:cNvPr id="874" name="テキスト ボックス 873"/>
        <xdr:cNvSpPr txBox="1"/>
      </xdr:nvSpPr>
      <xdr:spPr>
        <a:xfrm>
          <a:off x="18356795" y="132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積立金については増加が大きくみられる。増加要因としては、ふるさと寄附金の増加によりふるさと納税関連経費、ふるさと応援基金への積立額が増となった。災害復旧関連経費は前年度を比較して△</a:t>
          </a:r>
          <a:r>
            <a:rPr kumimoji="1" lang="en-US" altLang="ja-JP" sz="1300">
              <a:latin typeface="ＭＳ Ｐゴシック" panose="020B0600070205080204" pitchFamily="50" charset="-128"/>
              <a:ea typeface="ＭＳ Ｐゴシック" panose="020B0600070205080204" pitchFamily="50" charset="-128"/>
            </a:rPr>
            <a:t>142,406</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月豪雨に伴う経費に併せて、令和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号に伴う災害復旧関連経費が令和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年度決算で出てくるため増となる見込み。また、普通建設事業（うち更新整備）は</a:t>
          </a:r>
          <a:r>
            <a:rPr kumimoji="1" lang="en-US" altLang="ja-JP" sz="1300">
              <a:latin typeface="ＭＳ Ｐゴシック" panose="020B0600070205080204" pitchFamily="50" charset="-128"/>
              <a:ea typeface="ＭＳ Ｐゴシック" panose="020B0600070205080204" pitchFamily="50" charset="-128"/>
            </a:rPr>
            <a:t>120,634</a:t>
          </a:r>
          <a:r>
            <a:rPr kumimoji="1" lang="ja-JP" altLang="en-US" sz="1300">
              <a:latin typeface="ＭＳ Ｐゴシック" panose="020B0600070205080204" pitchFamily="50" charset="-128"/>
              <a:ea typeface="ＭＳ Ｐゴシック" panose="020B0600070205080204" pitchFamily="50" charset="-128"/>
            </a:rPr>
            <a:t>に増となっており、義務教育学校の建築工事による増となっている。補助費については、新型コロナウイルス関連経費の一部（地方創生臨時交付金関係事業）が増となった。質の高い行政サービスを提供するためにも過剰な経常経費の節減に努める必要がある。公債費の増加要因としては、災害復旧事業債及び学校教育施設整備事業債の増によるもの。繰出金については、例年類似団体と同水準で推移しており、本村の特別会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会計において、資金不足に陥ったものはなく、簡易水道事業会計及び下水道事業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会計においては赤字補てん財源繰出もない。今後も独立採算での運営を十分念頭に置いた事業運営に努める。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
2,025
190.96
6,429,700
5,737,164
534,927
1,977,635
3,532,739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29763</xdr:rowOff>
    </xdr:from>
    <xdr:to>
      <xdr:col>24</xdr:col>
      <xdr:colOff>63500</xdr:colOff>
      <xdr:row>36</xdr:row>
      <xdr:rowOff>48869</xdr:rowOff>
    </xdr:to>
    <xdr:cxnSp macro="">
      <xdr:nvCxnSpPr>
        <xdr:cNvPr id="60" name="直線コネクタ 59"/>
        <xdr:cNvCxnSpPr/>
      </xdr:nvCxnSpPr>
      <xdr:spPr>
        <a:xfrm flipV="1">
          <a:off x="3797300" y="6201963"/>
          <a:ext cx="8382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48869</xdr:rowOff>
    </xdr:from>
    <xdr:to>
      <xdr:col>19</xdr:col>
      <xdr:colOff>177800</xdr:colOff>
      <xdr:row>36</xdr:row>
      <xdr:rowOff>60947</xdr:rowOff>
    </xdr:to>
    <xdr:cxnSp macro="">
      <xdr:nvCxnSpPr>
        <xdr:cNvPr id="63" name="直線コネクタ 62"/>
        <xdr:cNvCxnSpPr/>
      </xdr:nvCxnSpPr>
      <xdr:spPr>
        <a:xfrm flipV="1">
          <a:off x="2908300" y="6221069"/>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47193</xdr:rowOff>
    </xdr:from>
    <xdr:to>
      <xdr:col>15</xdr:col>
      <xdr:colOff>50800</xdr:colOff>
      <xdr:row>36</xdr:row>
      <xdr:rowOff>60947</xdr:rowOff>
    </xdr:to>
    <xdr:cxnSp macro="">
      <xdr:nvCxnSpPr>
        <xdr:cNvPr id="66" name="直線コネクタ 65"/>
        <xdr:cNvCxnSpPr/>
      </xdr:nvCxnSpPr>
      <xdr:spPr>
        <a:xfrm>
          <a:off x="2019300" y="621939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47193</xdr:rowOff>
    </xdr:from>
    <xdr:to>
      <xdr:col>10</xdr:col>
      <xdr:colOff>114300</xdr:colOff>
      <xdr:row>36</xdr:row>
      <xdr:rowOff>49517</xdr:rowOff>
    </xdr:to>
    <xdr:cxnSp macro="">
      <xdr:nvCxnSpPr>
        <xdr:cNvPr id="69" name="直線コネクタ 68"/>
        <xdr:cNvCxnSpPr/>
      </xdr:nvCxnSpPr>
      <xdr:spPr>
        <a:xfrm flipV="1">
          <a:off x="1130300" y="62193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150413</xdr:rowOff>
    </xdr:from>
    <xdr:to>
      <xdr:col>24</xdr:col>
      <xdr:colOff>114300</xdr:colOff>
      <xdr:row>36</xdr:row>
      <xdr:rowOff>80563</xdr:rowOff>
    </xdr:to>
    <xdr:sp macro="" textlink="">
      <xdr:nvSpPr>
        <xdr:cNvPr id="79" name="楕円 78"/>
        <xdr:cNvSpPr/>
      </xdr:nvSpPr>
      <xdr:spPr>
        <a:xfrm>
          <a:off x="4584700" y="61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1840</xdr:rowOff>
    </xdr:from>
    <xdr:ext cx="534377" cy="259045"/>
    <xdr:sp macro="" textlink="">
      <xdr:nvSpPr>
        <xdr:cNvPr id="80" name="議会費該当値テキスト"/>
        <xdr:cNvSpPr txBox="1"/>
      </xdr:nvSpPr>
      <xdr:spPr>
        <a:xfrm>
          <a:off x="4686300" y="60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169519</xdr:rowOff>
    </xdr:from>
    <xdr:to>
      <xdr:col>20</xdr:col>
      <xdr:colOff>38100</xdr:colOff>
      <xdr:row>36</xdr:row>
      <xdr:rowOff>99669</xdr:rowOff>
    </xdr:to>
    <xdr:sp macro="" textlink="">
      <xdr:nvSpPr>
        <xdr:cNvPr id="81" name="楕円 80"/>
        <xdr:cNvSpPr/>
      </xdr:nvSpPr>
      <xdr:spPr>
        <a:xfrm>
          <a:off x="3746500" y="61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116196</xdr:rowOff>
    </xdr:from>
    <xdr:ext cx="534377" cy="259045"/>
    <xdr:sp macro="" textlink="">
      <xdr:nvSpPr>
        <xdr:cNvPr id="82" name="テキスト ボックス 81"/>
        <xdr:cNvSpPr txBox="1"/>
      </xdr:nvSpPr>
      <xdr:spPr>
        <a:xfrm>
          <a:off x="3530111" y="59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10147</xdr:rowOff>
    </xdr:from>
    <xdr:to>
      <xdr:col>15</xdr:col>
      <xdr:colOff>101600</xdr:colOff>
      <xdr:row>36</xdr:row>
      <xdr:rowOff>111747</xdr:rowOff>
    </xdr:to>
    <xdr:sp macro="" textlink="">
      <xdr:nvSpPr>
        <xdr:cNvPr id="83" name="楕円 82"/>
        <xdr:cNvSpPr/>
      </xdr:nvSpPr>
      <xdr:spPr>
        <a:xfrm>
          <a:off x="28575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128274</xdr:rowOff>
    </xdr:from>
    <xdr:ext cx="534377" cy="259045"/>
    <xdr:sp macro="" textlink="">
      <xdr:nvSpPr>
        <xdr:cNvPr id="84" name="テキスト ボックス 83"/>
        <xdr:cNvSpPr txBox="1"/>
      </xdr:nvSpPr>
      <xdr:spPr>
        <a:xfrm>
          <a:off x="2641111" y="5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167843</xdr:rowOff>
    </xdr:from>
    <xdr:to>
      <xdr:col>10</xdr:col>
      <xdr:colOff>165100</xdr:colOff>
      <xdr:row>36</xdr:row>
      <xdr:rowOff>97993</xdr:rowOff>
    </xdr:to>
    <xdr:sp macro="" textlink="">
      <xdr:nvSpPr>
        <xdr:cNvPr id="85" name="楕円 84"/>
        <xdr:cNvSpPr/>
      </xdr:nvSpPr>
      <xdr:spPr>
        <a:xfrm>
          <a:off x="1968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114520</xdr:rowOff>
    </xdr:from>
    <xdr:ext cx="534377" cy="259045"/>
    <xdr:sp macro="" textlink="">
      <xdr:nvSpPr>
        <xdr:cNvPr id="86" name="テキスト ボックス 85"/>
        <xdr:cNvSpPr txBox="1"/>
      </xdr:nvSpPr>
      <xdr:spPr>
        <a:xfrm>
          <a:off x="1752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170167</xdr:rowOff>
    </xdr:from>
    <xdr:to>
      <xdr:col>6</xdr:col>
      <xdr:colOff>38100</xdr:colOff>
      <xdr:row>36</xdr:row>
      <xdr:rowOff>100317</xdr:rowOff>
    </xdr:to>
    <xdr:sp macro="" textlink="">
      <xdr:nvSpPr>
        <xdr:cNvPr id="87" name="楕円 86"/>
        <xdr:cNvSpPr/>
      </xdr:nvSpPr>
      <xdr:spPr>
        <a:xfrm>
          <a:off x="1079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116844</xdr:rowOff>
    </xdr:from>
    <xdr:ext cx="534377" cy="259045"/>
    <xdr:sp macro="" textlink="">
      <xdr:nvSpPr>
        <xdr:cNvPr id="88" name="テキスト ボックス 87"/>
        <xdr:cNvSpPr txBox="1"/>
      </xdr:nvSpPr>
      <xdr:spPr>
        <a:xfrm>
          <a:off x="863111" y="5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52692</xdr:rowOff>
    </xdr:from>
    <xdr:to>
      <xdr:col>24</xdr:col>
      <xdr:colOff>63500</xdr:colOff>
      <xdr:row>57</xdr:row>
      <xdr:rowOff>72367</xdr:rowOff>
    </xdr:to>
    <xdr:cxnSp macro="">
      <xdr:nvCxnSpPr>
        <xdr:cNvPr id="117" name="直線コネクタ 116"/>
        <xdr:cNvCxnSpPr/>
      </xdr:nvCxnSpPr>
      <xdr:spPr>
        <a:xfrm flipV="1">
          <a:off x="3797300" y="9310992"/>
          <a:ext cx="838200" cy="5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72367</xdr:rowOff>
    </xdr:from>
    <xdr:to>
      <xdr:col>19</xdr:col>
      <xdr:colOff>177800</xdr:colOff>
      <xdr:row>57</xdr:row>
      <xdr:rowOff>86699</xdr:rowOff>
    </xdr:to>
    <xdr:cxnSp macro="">
      <xdr:nvCxnSpPr>
        <xdr:cNvPr id="120" name="直線コネクタ 119"/>
        <xdr:cNvCxnSpPr/>
      </xdr:nvCxnSpPr>
      <xdr:spPr>
        <a:xfrm flipV="1">
          <a:off x="2908300" y="9845017"/>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86699</xdr:rowOff>
    </xdr:from>
    <xdr:to>
      <xdr:col>15</xdr:col>
      <xdr:colOff>50800</xdr:colOff>
      <xdr:row>58</xdr:row>
      <xdr:rowOff>60117</xdr:rowOff>
    </xdr:to>
    <xdr:cxnSp macro="">
      <xdr:nvCxnSpPr>
        <xdr:cNvPr id="123" name="直線コネクタ 122"/>
        <xdr:cNvCxnSpPr/>
      </xdr:nvCxnSpPr>
      <xdr:spPr>
        <a:xfrm flipV="1">
          <a:off x="2019300" y="9859349"/>
          <a:ext cx="889000" cy="1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8321</xdr:rowOff>
    </xdr:from>
    <xdr:to>
      <xdr:col>10</xdr:col>
      <xdr:colOff>114300</xdr:colOff>
      <xdr:row>58</xdr:row>
      <xdr:rowOff>60117</xdr:rowOff>
    </xdr:to>
    <xdr:cxnSp macro="">
      <xdr:nvCxnSpPr>
        <xdr:cNvPr id="126" name="直線コネクタ 125"/>
        <xdr:cNvCxnSpPr/>
      </xdr:nvCxnSpPr>
      <xdr:spPr>
        <a:xfrm>
          <a:off x="1130300" y="9952421"/>
          <a:ext cx="889000" cy="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1892</xdr:rowOff>
    </xdr:from>
    <xdr:to>
      <xdr:col>24</xdr:col>
      <xdr:colOff>114300</xdr:colOff>
      <xdr:row>54</xdr:row>
      <xdr:rowOff>103492</xdr:rowOff>
    </xdr:to>
    <xdr:sp macro="" textlink="">
      <xdr:nvSpPr>
        <xdr:cNvPr id="136" name="楕円 135"/>
        <xdr:cNvSpPr/>
      </xdr:nvSpPr>
      <xdr:spPr>
        <a:xfrm>
          <a:off x="4584700" y="92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24769</xdr:rowOff>
    </xdr:from>
    <xdr:ext cx="690189" cy="259045"/>
    <xdr:sp macro="" textlink="">
      <xdr:nvSpPr>
        <xdr:cNvPr id="137" name="総務費該当値テキスト"/>
        <xdr:cNvSpPr txBox="1"/>
      </xdr:nvSpPr>
      <xdr:spPr>
        <a:xfrm>
          <a:off x="4686300" y="9111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21567</xdr:rowOff>
    </xdr:from>
    <xdr:to>
      <xdr:col>20</xdr:col>
      <xdr:colOff>38100</xdr:colOff>
      <xdr:row>57</xdr:row>
      <xdr:rowOff>123167</xdr:rowOff>
    </xdr:to>
    <xdr:sp macro="" textlink="">
      <xdr:nvSpPr>
        <xdr:cNvPr id="138" name="楕円 137"/>
        <xdr:cNvSpPr/>
      </xdr:nvSpPr>
      <xdr:spPr>
        <a:xfrm>
          <a:off x="3746500" y="97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139694</xdr:rowOff>
    </xdr:from>
    <xdr:ext cx="599010" cy="259045"/>
    <xdr:sp macro="" textlink="">
      <xdr:nvSpPr>
        <xdr:cNvPr id="139" name="テキスト ボックス 138"/>
        <xdr:cNvSpPr txBox="1"/>
      </xdr:nvSpPr>
      <xdr:spPr>
        <a:xfrm>
          <a:off x="3497795" y="956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35899</xdr:rowOff>
    </xdr:from>
    <xdr:to>
      <xdr:col>15</xdr:col>
      <xdr:colOff>101600</xdr:colOff>
      <xdr:row>57</xdr:row>
      <xdr:rowOff>137499</xdr:rowOff>
    </xdr:to>
    <xdr:sp macro="" textlink="">
      <xdr:nvSpPr>
        <xdr:cNvPr id="140" name="楕円 139"/>
        <xdr:cNvSpPr/>
      </xdr:nvSpPr>
      <xdr:spPr>
        <a:xfrm>
          <a:off x="2857500" y="98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128626</xdr:rowOff>
    </xdr:from>
    <xdr:ext cx="599010" cy="259045"/>
    <xdr:sp macro="" textlink="">
      <xdr:nvSpPr>
        <xdr:cNvPr id="141" name="テキスト ボックス 140"/>
        <xdr:cNvSpPr txBox="1"/>
      </xdr:nvSpPr>
      <xdr:spPr>
        <a:xfrm>
          <a:off x="2608795" y="990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9317</xdr:rowOff>
    </xdr:from>
    <xdr:to>
      <xdr:col>10</xdr:col>
      <xdr:colOff>165100</xdr:colOff>
      <xdr:row>58</xdr:row>
      <xdr:rowOff>110917</xdr:rowOff>
    </xdr:to>
    <xdr:sp macro="" textlink="">
      <xdr:nvSpPr>
        <xdr:cNvPr id="142" name="楕円 141"/>
        <xdr:cNvSpPr/>
      </xdr:nvSpPr>
      <xdr:spPr>
        <a:xfrm>
          <a:off x="1968500" y="99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102044</xdr:rowOff>
    </xdr:from>
    <xdr:ext cx="599010" cy="259045"/>
    <xdr:sp macro="" textlink="">
      <xdr:nvSpPr>
        <xdr:cNvPr id="143" name="テキスト ボックス 142"/>
        <xdr:cNvSpPr txBox="1"/>
      </xdr:nvSpPr>
      <xdr:spPr>
        <a:xfrm>
          <a:off x="1719795" y="100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128971</xdr:rowOff>
    </xdr:from>
    <xdr:to>
      <xdr:col>6</xdr:col>
      <xdr:colOff>38100</xdr:colOff>
      <xdr:row>58</xdr:row>
      <xdr:rowOff>59121</xdr:rowOff>
    </xdr:to>
    <xdr:sp macro="" textlink="">
      <xdr:nvSpPr>
        <xdr:cNvPr id="144" name="楕円 143"/>
        <xdr:cNvSpPr/>
      </xdr:nvSpPr>
      <xdr:spPr>
        <a:xfrm>
          <a:off x="1079500" y="99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50248</xdr:rowOff>
    </xdr:from>
    <xdr:ext cx="599010" cy="259045"/>
    <xdr:sp macro="" textlink="">
      <xdr:nvSpPr>
        <xdr:cNvPr id="145" name="テキスト ボックス 144"/>
        <xdr:cNvSpPr txBox="1"/>
      </xdr:nvSpPr>
      <xdr:spPr>
        <a:xfrm>
          <a:off x="830795" y="999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3301</xdr:rowOff>
    </xdr:from>
    <xdr:to>
      <xdr:col>24</xdr:col>
      <xdr:colOff>63500</xdr:colOff>
      <xdr:row>74</xdr:row>
      <xdr:rowOff>98624</xdr:rowOff>
    </xdr:to>
    <xdr:cxnSp macro="">
      <xdr:nvCxnSpPr>
        <xdr:cNvPr id="177" name="直線コネクタ 176"/>
        <xdr:cNvCxnSpPr/>
      </xdr:nvCxnSpPr>
      <xdr:spPr>
        <a:xfrm>
          <a:off x="3797300" y="12690601"/>
          <a:ext cx="838200" cy="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3301</xdr:rowOff>
    </xdr:from>
    <xdr:to>
      <xdr:col>19</xdr:col>
      <xdr:colOff>177800</xdr:colOff>
      <xdr:row>75</xdr:row>
      <xdr:rowOff>159336</xdr:rowOff>
    </xdr:to>
    <xdr:cxnSp macro="">
      <xdr:nvCxnSpPr>
        <xdr:cNvPr id="180" name="直線コネクタ 179"/>
        <xdr:cNvCxnSpPr/>
      </xdr:nvCxnSpPr>
      <xdr:spPr>
        <a:xfrm flipV="1">
          <a:off x="2908300" y="12690601"/>
          <a:ext cx="889000" cy="3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159336</xdr:rowOff>
    </xdr:from>
    <xdr:to>
      <xdr:col>15</xdr:col>
      <xdr:colOff>50800</xdr:colOff>
      <xdr:row>77</xdr:row>
      <xdr:rowOff>26253</xdr:rowOff>
    </xdr:to>
    <xdr:cxnSp macro="">
      <xdr:nvCxnSpPr>
        <xdr:cNvPr id="183" name="直線コネクタ 182"/>
        <xdr:cNvCxnSpPr/>
      </xdr:nvCxnSpPr>
      <xdr:spPr>
        <a:xfrm flipV="1">
          <a:off x="2019300" y="13018086"/>
          <a:ext cx="889000" cy="2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110122</xdr:rowOff>
    </xdr:from>
    <xdr:to>
      <xdr:col>10</xdr:col>
      <xdr:colOff>114300</xdr:colOff>
      <xdr:row>77</xdr:row>
      <xdr:rowOff>26253</xdr:rowOff>
    </xdr:to>
    <xdr:cxnSp macro="">
      <xdr:nvCxnSpPr>
        <xdr:cNvPr id="186" name="直線コネクタ 185"/>
        <xdr:cNvCxnSpPr/>
      </xdr:nvCxnSpPr>
      <xdr:spPr>
        <a:xfrm>
          <a:off x="1130300" y="13140322"/>
          <a:ext cx="889000" cy="8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47824</xdr:rowOff>
    </xdr:from>
    <xdr:to>
      <xdr:col>24</xdr:col>
      <xdr:colOff>114300</xdr:colOff>
      <xdr:row>74</xdr:row>
      <xdr:rowOff>149424</xdr:rowOff>
    </xdr:to>
    <xdr:sp macro="" textlink="">
      <xdr:nvSpPr>
        <xdr:cNvPr id="196" name="楕円 195"/>
        <xdr:cNvSpPr/>
      </xdr:nvSpPr>
      <xdr:spPr>
        <a:xfrm>
          <a:off x="4584700" y="12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70701</xdr:rowOff>
    </xdr:from>
    <xdr:ext cx="599010" cy="259045"/>
    <xdr:sp macro="" textlink="">
      <xdr:nvSpPr>
        <xdr:cNvPr id="197" name="民生費該当値テキスト"/>
        <xdr:cNvSpPr txBox="1"/>
      </xdr:nvSpPr>
      <xdr:spPr>
        <a:xfrm>
          <a:off x="4686300" y="125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123951</xdr:rowOff>
    </xdr:from>
    <xdr:to>
      <xdr:col>20</xdr:col>
      <xdr:colOff>38100</xdr:colOff>
      <xdr:row>74</xdr:row>
      <xdr:rowOff>54101</xdr:rowOff>
    </xdr:to>
    <xdr:sp macro="" textlink="">
      <xdr:nvSpPr>
        <xdr:cNvPr id="198" name="楕円 197"/>
        <xdr:cNvSpPr/>
      </xdr:nvSpPr>
      <xdr:spPr>
        <a:xfrm>
          <a:off x="3746500" y="126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70628</xdr:rowOff>
    </xdr:from>
    <xdr:ext cx="599010" cy="259045"/>
    <xdr:sp macro="" textlink="">
      <xdr:nvSpPr>
        <xdr:cNvPr id="199" name="テキスト ボックス 198"/>
        <xdr:cNvSpPr txBox="1"/>
      </xdr:nvSpPr>
      <xdr:spPr>
        <a:xfrm>
          <a:off x="3497795" y="1241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108537</xdr:rowOff>
    </xdr:from>
    <xdr:to>
      <xdr:col>15</xdr:col>
      <xdr:colOff>101600</xdr:colOff>
      <xdr:row>76</xdr:row>
      <xdr:rowOff>38686</xdr:rowOff>
    </xdr:to>
    <xdr:sp macro="" textlink="">
      <xdr:nvSpPr>
        <xdr:cNvPr id="200" name="楕円 199"/>
        <xdr:cNvSpPr/>
      </xdr:nvSpPr>
      <xdr:spPr>
        <a:xfrm>
          <a:off x="2857500" y="12967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55214</xdr:rowOff>
    </xdr:from>
    <xdr:ext cx="599010" cy="259045"/>
    <xdr:sp macro="" textlink="">
      <xdr:nvSpPr>
        <xdr:cNvPr id="201" name="テキスト ボックス 200"/>
        <xdr:cNvSpPr txBox="1"/>
      </xdr:nvSpPr>
      <xdr:spPr>
        <a:xfrm>
          <a:off x="2608795" y="1274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146903</xdr:rowOff>
    </xdr:from>
    <xdr:to>
      <xdr:col>10</xdr:col>
      <xdr:colOff>165100</xdr:colOff>
      <xdr:row>77</xdr:row>
      <xdr:rowOff>77053</xdr:rowOff>
    </xdr:to>
    <xdr:sp macro="" textlink="">
      <xdr:nvSpPr>
        <xdr:cNvPr id="202" name="楕円 201"/>
        <xdr:cNvSpPr/>
      </xdr:nvSpPr>
      <xdr:spPr>
        <a:xfrm>
          <a:off x="1968500" y="131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93580</xdr:rowOff>
    </xdr:from>
    <xdr:ext cx="599010" cy="259045"/>
    <xdr:sp macro="" textlink="">
      <xdr:nvSpPr>
        <xdr:cNvPr id="203" name="テキスト ボックス 202"/>
        <xdr:cNvSpPr txBox="1"/>
      </xdr:nvSpPr>
      <xdr:spPr>
        <a:xfrm>
          <a:off x="1719795" y="129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59322</xdr:rowOff>
    </xdr:from>
    <xdr:to>
      <xdr:col>6</xdr:col>
      <xdr:colOff>38100</xdr:colOff>
      <xdr:row>76</xdr:row>
      <xdr:rowOff>160922</xdr:rowOff>
    </xdr:to>
    <xdr:sp macro="" textlink="">
      <xdr:nvSpPr>
        <xdr:cNvPr id="204" name="楕円 203"/>
        <xdr:cNvSpPr/>
      </xdr:nvSpPr>
      <xdr:spPr>
        <a:xfrm>
          <a:off x="1079500" y="130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6000</xdr:rowOff>
    </xdr:from>
    <xdr:ext cx="599010" cy="259045"/>
    <xdr:sp macro="" textlink="">
      <xdr:nvSpPr>
        <xdr:cNvPr id="205" name="テキスト ボックス 204"/>
        <xdr:cNvSpPr txBox="1"/>
      </xdr:nvSpPr>
      <xdr:spPr>
        <a:xfrm>
          <a:off x="830795" y="1286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29525</xdr:rowOff>
    </xdr:from>
    <xdr:to>
      <xdr:col>24</xdr:col>
      <xdr:colOff>63500</xdr:colOff>
      <xdr:row>98</xdr:row>
      <xdr:rowOff>46003</xdr:rowOff>
    </xdr:to>
    <xdr:cxnSp macro="">
      <xdr:nvCxnSpPr>
        <xdr:cNvPr id="236" name="直線コネクタ 235"/>
        <xdr:cNvCxnSpPr/>
      </xdr:nvCxnSpPr>
      <xdr:spPr>
        <a:xfrm flipV="1">
          <a:off x="3797300" y="1683162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46003</xdr:rowOff>
    </xdr:from>
    <xdr:to>
      <xdr:col>19</xdr:col>
      <xdr:colOff>177800</xdr:colOff>
      <xdr:row>98</xdr:row>
      <xdr:rowOff>58685</xdr:rowOff>
    </xdr:to>
    <xdr:cxnSp macro="">
      <xdr:nvCxnSpPr>
        <xdr:cNvPr id="239" name="直線コネクタ 238"/>
        <xdr:cNvCxnSpPr/>
      </xdr:nvCxnSpPr>
      <xdr:spPr>
        <a:xfrm flipV="1">
          <a:off x="2908300" y="16848103"/>
          <a:ext cx="8890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16791</xdr:rowOff>
    </xdr:from>
    <xdr:to>
      <xdr:col>15</xdr:col>
      <xdr:colOff>50800</xdr:colOff>
      <xdr:row>98</xdr:row>
      <xdr:rowOff>58685</xdr:rowOff>
    </xdr:to>
    <xdr:cxnSp macro="">
      <xdr:nvCxnSpPr>
        <xdr:cNvPr id="242" name="直線コネクタ 241"/>
        <xdr:cNvCxnSpPr/>
      </xdr:nvCxnSpPr>
      <xdr:spPr>
        <a:xfrm>
          <a:off x="2019300" y="16818891"/>
          <a:ext cx="889000" cy="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16791</xdr:rowOff>
    </xdr:from>
    <xdr:to>
      <xdr:col>10</xdr:col>
      <xdr:colOff>114300</xdr:colOff>
      <xdr:row>98</xdr:row>
      <xdr:rowOff>91684</xdr:rowOff>
    </xdr:to>
    <xdr:cxnSp macro="">
      <xdr:nvCxnSpPr>
        <xdr:cNvPr id="245" name="直線コネクタ 244"/>
        <xdr:cNvCxnSpPr/>
      </xdr:nvCxnSpPr>
      <xdr:spPr>
        <a:xfrm flipV="1">
          <a:off x="1130300" y="16818891"/>
          <a:ext cx="88900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150175</xdr:rowOff>
    </xdr:from>
    <xdr:to>
      <xdr:col>24</xdr:col>
      <xdr:colOff>114300</xdr:colOff>
      <xdr:row>98</xdr:row>
      <xdr:rowOff>80325</xdr:rowOff>
    </xdr:to>
    <xdr:sp macro="" textlink="">
      <xdr:nvSpPr>
        <xdr:cNvPr id="255" name="楕円 254"/>
        <xdr:cNvSpPr/>
      </xdr:nvSpPr>
      <xdr:spPr>
        <a:xfrm>
          <a:off x="4584700" y="167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65102</xdr:rowOff>
    </xdr:from>
    <xdr:ext cx="534377" cy="259045"/>
    <xdr:sp macro="" textlink="">
      <xdr:nvSpPr>
        <xdr:cNvPr id="256" name="衛生費該当値テキスト"/>
        <xdr:cNvSpPr txBox="1"/>
      </xdr:nvSpPr>
      <xdr:spPr>
        <a:xfrm>
          <a:off x="4686300" y="1669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166653</xdr:rowOff>
    </xdr:from>
    <xdr:to>
      <xdr:col>20</xdr:col>
      <xdr:colOff>38100</xdr:colOff>
      <xdr:row>98</xdr:row>
      <xdr:rowOff>96803</xdr:rowOff>
    </xdr:to>
    <xdr:sp macro="" textlink="">
      <xdr:nvSpPr>
        <xdr:cNvPr id="257" name="楕円 256"/>
        <xdr:cNvSpPr/>
      </xdr:nvSpPr>
      <xdr:spPr>
        <a:xfrm>
          <a:off x="3746500" y="167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87930</xdr:rowOff>
    </xdr:from>
    <xdr:ext cx="534377" cy="259045"/>
    <xdr:sp macro="" textlink="">
      <xdr:nvSpPr>
        <xdr:cNvPr id="258" name="テキスト ボックス 257"/>
        <xdr:cNvSpPr txBox="1"/>
      </xdr:nvSpPr>
      <xdr:spPr>
        <a:xfrm>
          <a:off x="3530111" y="168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7885</xdr:rowOff>
    </xdr:from>
    <xdr:to>
      <xdr:col>15</xdr:col>
      <xdr:colOff>101600</xdr:colOff>
      <xdr:row>98</xdr:row>
      <xdr:rowOff>109485</xdr:rowOff>
    </xdr:to>
    <xdr:sp macro="" textlink="">
      <xdr:nvSpPr>
        <xdr:cNvPr id="259" name="楕円 258"/>
        <xdr:cNvSpPr/>
      </xdr:nvSpPr>
      <xdr:spPr>
        <a:xfrm>
          <a:off x="2857500" y="168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100612</xdr:rowOff>
    </xdr:from>
    <xdr:ext cx="534377" cy="259045"/>
    <xdr:sp macro="" textlink="">
      <xdr:nvSpPr>
        <xdr:cNvPr id="260" name="テキスト ボックス 259"/>
        <xdr:cNvSpPr txBox="1"/>
      </xdr:nvSpPr>
      <xdr:spPr>
        <a:xfrm>
          <a:off x="2641111" y="169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137441</xdr:rowOff>
    </xdr:from>
    <xdr:to>
      <xdr:col>10</xdr:col>
      <xdr:colOff>165100</xdr:colOff>
      <xdr:row>98</xdr:row>
      <xdr:rowOff>67591</xdr:rowOff>
    </xdr:to>
    <xdr:sp macro="" textlink="">
      <xdr:nvSpPr>
        <xdr:cNvPr id="261" name="楕円 260"/>
        <xdr:cNvSpPr/>
      </xdr:nvSpPr>
      <xdr:spPr>
        <a:xfrm>
          <a:off x="1968500" y="16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58718</xdr:rowOff>
    </xdr:from>
    <xdr:ext cx="534377" cy="259045"/>
    <xdr:sp macro="" textlink="">
      <xdr:nvSpPr>
        <xdr:cNvPr id="262" name="テキスト ボックス 261"/>
        <xdr:cNvSpPr txBox="1"/>
      </xdr:nvSpPr>
      <xdr:spPr>
        <a:xfrm>
          <a:off x="1752111" y="168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40884</xdr:rowOff>
    </xdr:from>
    <xdr:to>
      <xdr:col>6</xdr:col>
      <xdr:colOff>38100</xdr:colOff>
      <xdr:row>98</xdr:row>
      <xdr:rowOff>142484</xdr:rowOff>
    </xdr:to>
    <xdr:sp macro="" textlink="">
      <xdr:nvSpPr>
        <xdr:cNvPr id="263" name="楕円 262"/>
        <xdr:cNvSpPr/>
      </xdr:nvSpPr>
      <xdr:spPr>
        <a:xfrm>
          <a:off x="1079500" y="1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133611</xdr:rowOff>
    </xdr:from>
    <xdr:ext cx="534377" cy="259045"/>
    <xdr:sp macro="" textlink="">
      <xdr:nvSpPr>
        <xdr:cNvPr id="264" name="テキスト ボックス 263"/>
        <xdr:cNvSpPr txBox="1"/>
      </xdr:nvSpPr>
      <xdr:spPr>
        <a:xfrm>
          <a:off x="863111" y="1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51212</xdr:rowOff>
    </xdr:from>
    <xdr:to>
      <xdr:col>55</xdr:col>
      <xdr:colOff>0</xdr:colOff>
      <xdr:row>58</xdr:row>
      <xdr:rowOff>55752</xdr:rowOff>
    </xdr:to>
    <xdr:cxnSp macro="">
      <xdr:nvCxnSpPr>
        <xdr:cNvPr id="348" name="直線コネクタ 347"/>
        <xdr:cNvCxnSpPr/>
      </xdr:nvCxnSpPr>
      <xdr:spPr>
        <a:xfrm flipV="1">
          <a:off x="9639300" y="9995312"/>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55752</xdr:rowOff>
    </xdr:from>
    <xdr:to>
      <xdr:col>50</xdr:col>
      <xdr:colOff>114300</xdr:colOff>
      <xdr:row>58</xdr:row>
      <xdr:rowOff>59806</xdr:rowOff>
    </xdr:to>
    <xdr:cxnSp macro="">
      <xdr:nvCxnSpPr>
        <xdr:cNvPr id="351" name="直線コネクタ 350"/>
        <xdr:cNvCxnSpPr/>
      </xdr:nvCxnSpPr>
      <xdr:spPr>
        <a:xfrm flipV="1">
          <a:off x="8750300" y="9999852"/>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135681</xdr:rowOff>
    </xdr:from>
    <xdr:to>
      <xdr:col>45</xdr:col>
      <xdr:colOff>177800</xdr:colOff>
      <xdr:row>58</xdr:row>
      <xdr:rowOff>59806</xdr:rowOff>
    </xdr:to>
    <xdr:cxnSp macro="">
      <xdr:nvCxnSpPr>
        <xdr:cNvPr id="354" name="直線コネクタ 353"/>
        <xdr:cNvCxnSpPr/>
      </xdr:nvCxnSpPr>
      <xdr:spPr>
        <a:xfrm>
          <a:off x="7861300" y="9908331"/>
          <a:ext cx="8890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135681</xdr:rowOff>
    </xdr:from>
    <xdr:to>
      <xdr:col>41</xdr:col>
      <xdr:colOff>50800</xdr:colOff>
      <xdr:row>58</xdr:row>
      <xdr:rowOff>68373</xdr:rowOff>
    </xdr:to>
    <xdr:cxnSp macro="">
      <xdr:nvCxnSpPr>
        <xdr:cNvPr id="357" name="直線コネクタ 356"/>
        <xdr:cNvCxnSpPr/>
      </xdr:nvCxnSpPr>
      <xdr:spPr>
        <a:xfrm flipV="1">
          <a:off x="6972300" y="9908331"/>
          <a:ext cx="889000" cy="1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412</xdr:rowOff>
    </xdr:from>
    <xdr:to>
      <xdr:col>55</xdr:col>
      <xdr:colOff>50800</xdr:colOff>
      <xdr:row>58</xdr:row>
      <xdr:rowOff>102012</xdr:rowOff>
    </xdr:to>
    <xdr:sp macro="" textlink="">
      <xdr:nvSpPr>
        <xdr:cNvPr id="367" name="楕円 366"/>
        <xdr:cNvSpPr/>
      </xdr:nvSpPr>
      <xdr:spPr>
        <a:xfrm>
          <a:off x="10426700" y="99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131239</xdr:rowOff>
    </xdr:from>
    <xdr:ext cx="599010" cy="259045"/>
    <xdr:sp macro="" textlink="">
      <xdr:nvSpPr>
        <xdr:cNvPr id="368" name="農林水産業費該当値テキスト"/>
        <xdr:cNvSpPr txBox="1"/>
      </xdr:nvSpPr>
      <xdr:spPr>
        <a:xfrm>
          <a:off x="10528300" y="97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4952</xdr:rowOff>
    </xdr:from>
    <xdr:to>
      <xdr:col>50</xdr:col>
      <xdr:colOff>165100</xdr:colOff>
      <xdr:row>58</xdr:row>
      <xdr:rowOff>106552</xdr:rowOff>
    </xdr:to>
    <xdr:sp macro="" textlink="">
      <xdr:nvSpPr>
        <xdr:cNvPr id="369" name="楕円 368"/>
        <xdr:cNvSpPr/>
      </xdr:nvSpPr>
      <xdr:spPr>
        <a:xfrm>
          <a:off x="9588500" y="99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123079</xdr:rowOff>
    </xdr:from>
    <xdr:ext cx="599010" cy="259045"/>
    <xdr:sp macro="" textlink="">
      <xdr:nvSpPr>
        <xdr:cNvPr id="370" name="テキスト ボックス 369"/>
        <xdr:cNvSpPr txBox="1"/>
      </xdr:nvSpPr>
      <xdr:spPr>
        <a:xfrm>
          <a:off x="9339795" y="972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9006</xdr:rowOff>
    </xdr:from>
    <xdr:to>
      <xdr:col>46</xdr:col>
      <xdr:colOff>38100</xdr:colOff>
      <xdr:row>58</xdr:row>
      <xdr:rowOff>110606</xdr:rowOff>
    </xdr:to>
    <xdr:sp macro="" textlink="">
      <xdr:nvSpPr>
        <xdr:cNvPr id="371" name="楕円 370"/>
        <xdr:cNvSpPr/>
      </xdr:nvSpPr>
      <xdr:spPr>
        <a:xfrm>
          <a:off x="8699500" y="99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127133</xdr:rowOff>
    </xdr:from>
    <xdr:ext cx="599010" cy="259045"/>
    <xdr:sp macro="" textlink="">
      <xdr:nvSpPr>
        <xdr:cNvPr id="372" name="テキスト ボックス 371"/>
        <xdr:cNvSpPr txBox="1"/>
      </xdr:nvSpPr>
      <xdr:spPr>
        <a:xfrm>
          <a:off x="8450795" y="972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84881</xdr:rowOff>
    </xdr:from>
    <xdr:to>
      <xdr:col>41</xdr:col>
      <xdr:colOff>101600</xdr:colOff>
      <xdr:row>58</xdr:row>
      <xdr:rowOff>15031</xdr:rowOff>
    </xdr:to>
    <xdr:sp macro="" textlink="">
      <xdr:nvSpPr>
        <xdr:cNvPr id="373" name="楕円 372"/>
        <xdr:cNvSpPr/>
      </xdr:nvSpPr>
      <xdr:spPr>
        <a:xfrm>
          <a:off x="7810500" y="9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31558</xdr:rowOff>
    </xdr:from>
    <xdr:ext cx="599010" cy="259045"/>
    <xdr:sp macro="" textlink="">
      <xdr:nvSpPr>
        <xdr:cNvPr id="374" name="テキスト ボックス 373"/>
        <xdr:cNvSpPr txBox="1"/>
      </xdr:nvSpPr>
      <xdr:spPr>
        <a:xfrm>
          <a:off x="7561795" y="96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17573</xdr:rowOff>
    </xdr:from>
    <xdr:to>
      <xdr:col>36</xdr:col>
      <xdr:colOff>165100</xdr:colOff>
      <xdr:row>58</xdr:row>
      <xdr:rowOff>119173</xdr:rowOff>
    </xdr:to>
    <xdr:sp macro="" textlink="">
      <xdr:nvSpPr>
        <xdr:cNvPr id="375" name="楕円 374"/>
        <xdr:cNvSpPr/>
      </xdr:nvSpPr>
      <xdr:spPr>
        <a:xfrm>
          <a:off x="6921500" y="99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110300</xdr:rowOff>
    </xdr:from>
    <xdr:ext cx="599010" cy="259045"/>
    <xdr:sp macro="" textlink="">
      <xdr:nvSpPr>
        <xdr:cNvPr id="376" name="テキスト ボックス 375"/>
        <xdr:cNvSpPr txBox="1"/>
      </xdr:nvSpPr>
      <xdr:spPr>
        <a:xfrm>
          <a:off x="6672795" y="100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101530</xdr:rowOff>
    </xdr:from>
    <xdr:to>
      <xdr:col>55</xdr:col>
      <xdr:colOff>0</xdr:colOff>
      <xdr:row>77</xdr:row>
      <xdr:rowOff>132601</xdr:rowOff>
    </xdr:to>
    <xdr:cxnSp macro="">
      <xdr:nvCxnSpPr>
        <xdr:cNvPr id="403" name="直線コネクタ 402"/>
        <xdr:cNvCxnSpPr/>
      </xdr:nvCxnSpPr>
      <xdr:spPr>
        <a:xfrm flipV="1">
          <a:off x="9639300" y="13131730"/>
          <a:ext cx="838200" cy="20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132601</xdr:rowOff>
    </xdr:from>
    <xdr:to>
      <xdr:col>50</xdr:col>
      <xdr:colOff>114300</xdr:colOff>
      <xdr:row>77</xdr:row>
      <xdr:rowOff>136733</xdr:rowOff>
    </xdr:to>
    <xdr:cxnSp macro="">
      <xdr:nvCxnSpPr>
        <xdr:cNvPr id="406" name="直線コネクタ 405"/>
        <xdr:cNvCxnSpPr/>
      </xdr:nvCxnSpPr>
      <xdr:spPr>
        <a:xfrm flipV="1">
          <a:off x="8750300" y="13334251"/>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136733</xdr:rowOff>
    </xdr:from>
    <xdr:to>
      <xdr:col>45</xdr:col>
      <xdr:colOff>177800</xdr:colOff>
      <xdr:row>78</xdr:row>
      <xdr:rowOff>14590</xdr:rowOff>
    </xdr:to>
    <xdr:cxnSp macro="">
      <xdr:nvCxnSpPr>
        <xdr:cNvPr id="409" name="直線コネクタ 408"/>
        <xdr:cNvCxnSpPr/>
      </xdr:nvCxnSpPr>
      <xdr:spPr>
        <a:xfrm flipV="1">
          <a:off x="7861300" y="13338383"/>
          <a:ext cx="889000" cy="4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6917</xdr:rowOff>
    </xdr:from>
    <xdr:to>
      <xdr:col>41</xdr:col>
      <xdr:colOff>50800</xdr:colOff>
      <xdr:row>78</xdr:row>
      <xdr:rowOff>14590</xdr:rowOff>
    </xdr:to>
    <xdr:cxnSp macro="">
      <xdr:nvCxnSpPr>
        <xdr:cNvPr id="412" name="直線コネクタ 411"/>
        <xdr:cNvCxnSpPr/>
      </xdr:nvCxnSpPr>
      <xdr:spPr>
        <a:xfrm>
          <a:off x="6972300" y="13380017"/>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50730</xdr:rowOff>
    </xdr:from>
    <xdr:to>
      <xdr:col>55</xdr:col>
      <xdr:colOff>50800</xdr:colOff>
      <xdr:row>76</xdr:row>
      <xdr:rowOff>152330</xdr:rowOff>
    </xdr:to>
    <xdr:sp macro="" textlink="">
      <xdr:nvSpPr>
        <xdr:cNvPr id="422" name="楕円 421"/>
        <xdr:cNvSpPr/>
      </xdr:nvSpPr>
      <xdr:spPr>
        <a:xfrm>
          <a:off x="10426700" y="130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73608</xdr:rowOff>
    </xdr:from>
    <xdr:ext cx="599010" cy="259045"/>
    <xdr:sp macro="" textlink="">
      <xdr:nvSpPr>
        <xdr:cNvPr id="423" name="商工費該当値テキスト"/>
        <xdr:cNvSpPr txBox="1"/>
      </xdr:nvSpPr>
      <xdr:spPr>
        <a:xfrm>
          <a:off x="10528300" y="1293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81801</xdr:rowOff>
    </xdr:from>
    <xdr:to>
      <xdr:col>50</xdr:col>
      <xdr:colOff>165100</xdr:colOff>
      <xdr:row>78</xdr:row>
      <xdr:rowOff>11951</xdr:rowOff>
    </xdr:to>
    <xdr:sp macro="" textlink="">
      <xdr:nvSpPr>
        <xdr:cNvPr id="424" name="楕円 423"/>
        <xdr:cNvSpPr/>
      </xdr:nvSpPr>
      <xdr:spPr>
        <a:xfrm>
          <a:off x="9588500" y="132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28478</xdr:rowOff>
    </xdr:from>
    <xdr:ext cx="534377" cy="259045"/>
    <xdr:sp macro="" textlink="">
      <xdr:nvSpPr>
        <xdr:cNvPr id="425" name="テキスト ボックス 424"/>
        <xdr:cNvSpPr txBox="1"/>
      </xdr:nvSpPr>
      <xdr:spPr>
        <a:xfrm>
          <a:off x="9372111" y="130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85933</xdr:rowOff>
    </xdr:from>
    <xdr:to>
      <xdr:col>46</xdr:col>
      <xdr:colOff>38100</xdr:colOff>
      <xdr:row>78</xdr:row>
      <xdr:rowOff>16083</xdr:rowOff>
    </xdr:to>
    <xdr:sp macro="" textlink="">
      <xdr:nvSpPr>
        <xdr:cNvPr id="426" name="楕円 425"/>
        <xdr:cNvSpPr/>
      </xdr:nvSpPr>
      <xdr:spPr>
        <a:xfrm>
          <a:off x="8699500" y="132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32610</xdr:rowOff>
    </xdr:from>
    <xdr:ext cx="534377" cy="259045"/>
    <xdr:sp macro="" textlink="">
      <xdr:nvSpPr>
        <xdr:cNvPr id="427" name="テキスト ボックス 426"/>
        <xdr:cNvSpPr txBox="1"/>
      </xdr:nvSpPr>
      <xdr:spPr>
        <a:xfrm>
          <a:off x="8483111" y="130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135240</xdr:rowOff>
    </xdr:from>
    <xdr:to>
      <xdr:col>41</xdr:col>
      <xdr:colOff>101600</xdr:colOff>
      <xdr:row>78</xdr:row>
      <xdr:rowOff>65390</xdr:rowOff>
    </xdr:to>
    <xdr:sp macro="" textlink="">
      <xdr:nvSpPr>
        <xdr:cNvPr id="428" name="楕円 427"/>
        <xdr:cNvSpPr/>
      </xdr:nvSpPr>
      <xdr:spPr>
        <a:xfrm>
          <a:off x="7810500" y="13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81917</xdr:rowOff>
    </xdr:from>
    <xdr:ext cx="534377" cy="259045"/>
    <xdr:sp macro="" textlink="">
      <xdr:nvSpPr>
        <xdr:cNvPr id="429" name="テキスト ボックス 428"/>
        <xdr:cNvSpPr txBox="1"/>
      </xdr:nvSpPr>
      <xdr:spPr>
        <a:xfrm>
          <a:off x="7594111" y="131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127567</xdr:rowOff>
    </xdr:from>
    <xdr:to>
      <xdr:col>36</xdr:col>
      <xdr:colOff>165100</xdr:colOff>
      <xdr:row>78</xdr:row>
      <xdr:rowOff>57717</xdr:rowOff>
    </xdr:to>
    <xdr:sp macro="" textlink="">
      <xdr:nvSpPr>
        <xdr:cNvPr id="430" name="楕円 429"/>
        <xdr:cNvSpPr/>
      </xdr:nvSpPr>
      <xdr:spPr>
        <a:xfrm>
          <a:off x="6921500" y="133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74244</xdr:rowOff>
    </xdr:from>
    <xdr:ext cx="534377" cy="259045"/>
    <xdr:sp macro="" textlink="">
      <xdr:nvSpPr>
        <xdr:cNvPr id="431" name="テキスト ボックス 430"/>
        <xdr:cNvSpPr txBox="1"/>
      </xdr:nvSpPr>
      <xdr:spPr>
        <a:xfrm>
          <a:off x="6705111" y="131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57418</xdr:rowOff>
    </xdr:from>
    <xdr:to>
      <xdr:col>55</xdr:col>
      <xdr:colOff>0</xdr:colOff>
      <xdr:row>98</xdr:row>
      <xdr:rowOff>88819</xdr:rowOff>
    </xdr:to>
    <xdr:cxnSp macro="">
      <xdr:nvCxnSpPr>
        <xdr:cNvPr id="464" name="直線コネクタ 463"/>
        <xdr:cNvCxnSpPr/>
      </xdr:nvCxnSpPr>
      <xdr:spPr>
        <a:xfrm flipV="1">
          <a:off x="9639300" y="16859518"/>
          <a:ext cx="8382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35979</xdr:rowOff>
    </xdr:from>
    <xdr:to>
      <xdr:col>50</xdr:col>
      <xdr:colOff>114300</xdr:colOff>
      <xdr:row>98</xdr:row>
      <xdr:rowOff>88819</xdr:rowOff>
    </xdr:to>
    <xdr:cxnSp macro="">
      <xdr:nvCxnSpPr>
        <xdr:cNvPr id="467" name="直線コネクタ 466"/>
        <xdr:cNvCxnSpPr/>
      </xdr:nvCxnSpPr>
      <xdr:spPr>
        <a:xfrm>
          <a:off x="8750300" y="16666629"/>
          <a:ext cx="889000" cy="2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142920</xdr:rowOff>
    </xdr:from>
    <xdr:to>
      <xdr:col>45</xdr:col>
      <xdr:colOff>177800</xdr:colOff>
      <xdr:row>97</xdr:row>
      <xdr:rowOff>35979</xdr:rowOff>
    </xdr:to>
    <xdr:cxnSp macro="">
      <xdr:nvCxnSpPr>
        <xdr:cNvPr id="470" name="直線コネクタ 469"/>
        <xdr:cNvCxnSpPr/>
      </xdr:nvCxnSpPr>
      <xdr:spPr>
        <a:xfrm>
          <a:off x="7861300" y="16602120"/>
          <a:ext cx="889000" cy="6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142920</xdr:rowOff>
    </xdr:from>
    <xdr:to>
      <xdr:col>41</xdr:col>
      <xdr:colOff>50800</xdr:colOff>
      <xdr:row>96</xdr:row>
      <xdr:rowOff>146217</xdr:rowOff>
    </xdr:to>
    <xdr:cxnSp macro="">
      <xdr:nvCxnSpPr>
        <xdr:cNvPr id="473" name="直線コネクタ 472"/>
        <xdr:cNvCxnSpPr/>
      </xdr:nvCxnSpPr>
      <xdr:spPr>
        <a:xfrm flipV="1">
          <a:off x="6972300" y="16602120"/>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6618</xdr:rowOff>
    </xdr:from>
    <xdr:to>
      <xdr:col>55</xdr:col>
      <xdr:colOff>50800</xdr:colOff>
      <xdr:row>98</xdr:row>
      <xdr:rowOff>108218</xdr:rowOff>
    </xdr:to>
    <xdr:sp macro="" textlink="">
      <xdr:nvSpPr>
        <xdr:cNvPr id="483" name="楕円 482"/>
        <xdr:cNvSpPr/>
      </xdr:nvSpPr>
      <xdr:spPr>
        <a:xfrm>
          <a:off x="10426700" y="16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92995</xdr:rowOff>
    </xdr:from>
    <xdr:ext cx="534377" cy="259045"/>
    <xdr:sp macro="" textlink="">
      <xdr:nvSpPr>
        <xdr:cNvPr id="484" name="土木費該当値テキスト"/>
        <xdr:cNvSpPr txBox="1"/>
      </xdr:nvSpPr>
      <xdr:spPr>
        <a:xfrm>
          <a:off x="10528300" y="167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38019</xdr:rowOff>
    </xdr:from>
    <xdr:to>
      <xdr:col>50</xdr:col>
      <xdr:colOff>165100</xdr:colOff>
      <xdr:row>98</xdr:row>
      <xdr:rowOff>139619</xdr:rowOff>
    </xdr:to>
    <xdr:sp macro="" textlink="">
      <xdr:nvSpPr>
        <xdr:cNvPr id="485" name="楕円 484"/>
        <xdr:cNvSpPr/>
      </xdr:nvSpPr>
      <xdr:spPr>
        <a:xfrm>
          <a:off x="9588500" y="16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130746</xdr:rowOff>
    </xdr:from>
    <xdr:ext cx="534377" cy="259045"/>
    <xdr:sp macro="" textlink="">
      <xdr:nvSpPr>
        <xdr:cNvPr id="486" name="テキスト ボックス 485"/>
        <xdr:cNvSpPr txBox="1"/>
      </xdr:nvSpPr>
      <xdr:spPr>
        <a:xfrm>
          <a:off x="9372111" y="169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156629</xdr:rowOff>
    </xdr:from>
    <xdr:to>
      <xdr:col>46</xdr:col>
      <xdr:colOff>38100</xdr:colOff>
      <xdr:row>97</xdr:row>
      <xdr:rowOff>86779</xdr:rowOff>
    </xdr:to>
    <xdr:sp macro="" textlink="">
      <xdr:nvSpPr>
        <xdr:cNvPr id="487" name="楕円 486"/>
        <xdr:cNvSpPr/>
      </xdr:nvSpPr>
      <xdr:spPr>
        <a:xfrm>
          <a:off x="8699500" y="166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103306</xdr:rowOff>
    </xdr:from>
    <xdr:ext cx="599010" cy="259045"/>
    <xdr:sp macro="" textlink="">
      <xdr:nvSpPr>
        <xdr:cNvPr id="488" name="テキスト ボックス 487"/>
        <xdr:cNvSpPr txBox="1"/>
      </xdr:nvSpPr>
      <xdr:spPr>
        <a:xfrm>
          <a:off x="8450795" y="1639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92120</xdr:rowOff>
    </xdr:from>
    <xdr:to>
      <xdr:col>41</xdr:col>
      <xdr:colOff>101600</xdr:colOff>
      <xdr:row>97</xdr:row>
      <xdr:rowOff>22270</xdr:rowOff>
    </xdr:to>
    <xdr:sp macro="" textlink="">
      <xdr:nvSpPr>
        <xdr:cNvPr id="489" name="楕円 488"/>
        <xdr:cNvSpPr/>
      </xdr:nvSpPr>
      <xdr:spPr>
        <a:xfrm>
          <a:off x="7810500" y="165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38797</xdr:rowOff>
    </xdr:from>
    <xdr:ext cx="599010" cy="259045"/>
    <xdr:sp macro="" textlink="">
      <xdr:nvSpPr>
        <xdr:cNvPr id="490" name="テキスト ボックス 489"/>
        <xdr:cNvSpPr txBox="1"/>
      </xdr:nvSpPr>
      <xdr:spPr>
        <a:xfrm>
          <a:off x="7561795" y="163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95417</xdr:rowOff>
    </xdr:from>
    <xdr:to>
      <xdr:col>36</xdr:col>
      <xdr:colOff>165100</xdr:colOff>
      <xdr:row>97</xdr:row>
      <xdr:rowOff>25567</xdr:rowOff>
    </xdr:to>
    <xdr:sp macro="" textlink="">
      <xdr:nvSpPr>
        <xdr:cNvPr id="491" name="楕円 490"/>
        <xdr:cNvSpPr/>
      </xdr:nvSpPr>
      <xdr:spPr>
        <a:xfrm>
          <a:off x="6921500" y="16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42094</xdr:rowOff>
    </xdr:from>
    <xdr:ext cx="599010" cy="259045"/>
    <xdr:sp macro="" textlink="">
      <xdr:nvSpPr>
        <xdr:cNvPr id="492" name="テキスト ボックス 491"/>
        <xdr:cNvSpPr txBox="1"/>
      </xdr:nvSpPr>
      <xdr:spPr>
        <a:xfrm>
          <a:off x="6672795" y="1632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26412</xdr:rowOff>
    </xdr:from>
    <xdr:to>
      <xdr:col>85</xdr:col>
      <xdr:colOff>127000</xdr:colOff>
      <xdr:row>38</xdr:row>
      <xdr:rowOff>37223</xdr:rowOff>
    </xdr:to>
    <xdr:cxnSp macro="">
      <xdr:nvCxnSpPr>
        <xdr:cNvPr id="519" name="直線コネクタ 518"/>
        <xdr:cNvCxnSpPr/>
      </xdr:nvCxnSpPr>
      <xdr:spPr>
        <a:xfrm>
          <a:off x="15481300" y="6541512"/>
          <a:ext cx="8382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26412</xdr:rowOff>
    </xdr:from>
    <xdr:to>
      <xdr:col>81</xdr:col>
      <xdr:colOff>50800</xdr:colOff>
      <xdr:row>38</xdr:row>
      <xdr:rowOff>36265</xdr:rowOff>
    </xdr:to>
    <xdr:cxnSp macro="">
      <xdr:nvCxnSpPr>
        <xdr:cNvPr id="522" name="直線コネクタ 521"/>
        <xdr:cNvCxnSpPr/>
      </xdr:nvCxnSpPr>
      <xdr:spPr>
        <a:xfrm flipV="1">
          <a:off x="14592300" y="6541512"/>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36265</xdr:rowOff>
    </xdr:from>
    <xdr:to>
      <xdr:col>76</xdr:col>
      <xdr:colOff>114300</xdr:colOff>
      <xdr:row>38</xdr:row>
      <xdr:rowOff>42707</xdr:rowOff>
    </xdr:to>
    <xdr:cxnSp macro="">
      <xdr:nvCxnSpPr>
        <xdr:cNvPr id="525" name="直線コネクタ 524"/>
        <xdr:cNvCxnSpPr/>
      </xdr:nvCxnSpPr>
      <xdr:spPr>
        <a:xfrm flipV="1">
          <a:off x="13703300" y="6551365"/>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40915</xdr:rowOff>
    </xdr:from>
    <xdr:to>
      <xdr:col>71</xdr:col>
      <xdr:colOff>177800</xdr:colOff>
      <xdr:row>38</xdr:row>
      <xdr:rowOff>42707</xdr:rowOff>
    </xdr:to>
    <xdr:cxnSp macro="">
      <xdr:nvCxnSpPr>
        <xdr:cNvPr id="528" name="直線コネクタ 527"/>
        <xdr:cNvCxnSpPr/>
      </xdr:nvCxnSpPr>
      <xdr:spPr>
        <a:xfrm>
          <a:off x="12814300" y="655601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157873</xdr:rowOff>
    </xdr:from>
    <xdr:to>
      <xdr:col>85</xdr:col>
      <xdr:colOff>177800</xdr:colOff>
      <xdr:row>38</xdr:row>
      <xdr:rowOff>88023</xdr:rowOff>
    </xdr:to>
    <xdr:sp macro="" textlink="">
      <xdr:nvSpPr>
        <xdr:cNvPr id="538" name="楕円 537"/>
        <xdr:cNvSpPr/>
      </xdr:nvSpPr>
      <xdr:spPr>
        <a:xfrm>
          <a:off x="16268700" y="65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147063</xdr:rowOff>
    </xdr:from>
    <xdr:to>
      <xdr:col>81</xdr:col>
      <xdr:colOff>101600</xdr:colOff>
      <xdr:row>38</xdr:row>
      <xdr:rowOff>77212</xdr:rowOff>
    </xdr:to>
    <xdr:sp macro="" textlink="">
      <xdr:nvSpPr>
        <xdr:cNvPr id="540" name="楕円 539"/>
        <xdr:cNvSpPr/>
      </xdr:nvSpPr>
      <xdr:spPr>
        <a:xfrm>
          <a:off x="15430500" y="6490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68339</xdr:rowOff>
    </xdr:from>
    <xdr:ext cx="534377" cy="259045"/>
    <xdr:sp macro="" textlink="">
      <xdr:nvSpPr>
        <xdr:cNvPr id="541" name="テキスト ボックス 540"/>
        <xdr:cNvSpPr txBox="1"/>
      </xdr:nvSpPr>
      <xdr:spPr>
        <a:xfrm>
          <a:off x="15214111" y="658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156915</xdr:rowOff>
    </xdr:from>
    <xdr:to>
      <xdr:col>76</xdr:col>
      <xdr:colOff>165100</xdr:colOff>
      <xdr:row>38</xdr:row>
      <xdr:rowOff>87065</xdr:rowOff>
    </xdr:to>
    <xdr:sp macro="" textlink="">
      <xdr:nvSpPr>
        <xdr:cNvPr id="542" name="楕円 541"/>
        <xdr:cNvSpPr/>
      </xdr:nvSpPr>
      <xdr:spPr>
        <a:xfrm>
          <a:off x="14541500" y="65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78192</xdr:rowOff>
    </xdr:from>
    <xdr:ext cx="534377" cy="259045"/>
    <xdr:sp macro="" textlink="">
      <xdr:nvSpPr>
        <xdr:cNvPr id="543" name="テキスト ボックス 542"/>
        <xdr:cNvSpPr txBox="1"/>
      </xdr:nvSpPr>
      <xdr:spPr>
        <a:xfrm>
          <a:off x="14325111" y="65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163357</xdr:rowOff>
    </xdr:from>
    <xdr:to>
      <xdr:col>72</xdr:col>
      <xdr:colOff>38100</xdr:colOff>
      <xdr:row>38</xdr:row>
      <xdr:rowOff>93507</xdr:rowOff>
    </xdr:to>
    <xdr:sp macro="" textlink="">
      <xdr:nvSpPr>
        <xdr:cNvPr id="544" name="楕円 543"/>
        <xdr:cNvSpPr/>
      </xdr:nvSpPr>
      <xdr:spPr>
        <a:xfrm>
          <a:off x="13652500" y="65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84634</xdr:rowOff>
    </xdr:from>
    <xdr:ext cx="534377" cy="259045"/>
    <xdr:sp macro="" textlink="">
      <xdr:nvSpPr>
        <xdr:cNvPr id="545" name="テキスト ボックス 544"/>
        <xdr:cNvSpPr txBox="1"/>
      </xdr:nvSpPr>
      <xdr:spPr>
        <a:xfrm>
          <a:off x="13436111" y="659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161565</xdr:rowOff>
    </xdr:from>
    <xdr:to>
      <xdr:col>67</xdr:col>
      <xdr:colOff>101600</xdr:colOff>
      <xdr:row>38</xdr:row>
      <xdr:rowOff>91715</xdr:rowOff>
    </xdr:to>
    <xdr:sp macro="" textlink="">
      <xdr:nvSpPr>
        <xdr:cNvPr id="546" name="楕円 545"/>
        <xdr:cNvSpPr/>
      </xdr:nvSpPr>
      <xdr:spPr>
        <a:xfrm>
          <a:off x="12763500" y="65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82842</xdr:rowOff>
    </xdr:from>
    <xdr:ext cx="534377" cy="259045"/>
    <xdr:sp macro="" textlink="">
      <xdr:nvSpPr>
        <xdr:cNvPr id="547" name="テキスト ボックス 546"/>
        <xdr:cNvSpPr txBox="1"/>
      </xdr:nvSpPr>
      <xdr:spPr>
        <a:xfrm>
          <a:off x="12547111" y="65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120038</xdr:rowOff>
    </xdr:from>
    <xdr:to>
      <xdr:col>85</xdr:col>
      <xdr:colOff>127000</xdr:colOff>
      <xdr:row>57</xdr:row>
      <xdr:rowOff>77367</xdr:rowOff>
    </xdr:to>
    <xdr:cxnSp macro="">
      <xdr:nvCxnSpPr>
        <xdr:cNvPr id="576" name="直線コネクタ 575"/>
        <xdr:cNvCxnSpPr/>
      </xdr:nvCxnSpPr>
      <xdr:spPr>
        <a:xfrm flipV="1">
          <a:off x="15481300" y="9721238"/>
          <a:ext cx="838200" cy="1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161306</xdr:rowOff>
    </xdr:from>
    <xdr:to>
      <xdr:col>81</xdr:col>
      <xdr:colOff>50800</xdr:colOff>
      <xdr:row>57</xdr:row>
      <xdr:rowOff>77367</xdr:rowOff>
    </xdr:to>
    <xdr:cxnSp macro="">
      <xdr:nvCxnSpPr>
        <xdr:cNvPr id="579" name="直線コネクタ 578"/>
        <xdr:cNvCxnSpPr/>
      </xdr:nvCxnSpPr>
      <xdr:spPr>
        <a:xfrm>
          <a:off x="14592300" y="9762506"/>
          <a:ext cx="889000" cy="8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161306</xdr:rowOff>
    </xdr:from>
    <xdr:to>
      <xdr:col>76</xdr:col>
      <xdr:colOff>114300</xdr:colOff>
      <xdr:row>57</xdr:row>
      <xdr:rowOff>92902</xdr:rowOff>
    </xdr:to>
    <xdr:cxnSp macro="">
      <xdr:nvCxnSpPr>
        <xdr:cNvPr id="582" name="直線コネクタ 581"/>
        <xdr:cNvCxnSpPr/>
      </xdr:nvCxnSpPr>
      <xdr:spPr>
        <a:xfrm flipV="1">
          <a:off x="13703300" y="9762506"/>
          <a:ext cx="889000" cy="1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92902</xdr:rowOff>
    </xdr:from>
    <xdr:to>
      <xdr:col>71</xdr:col>
      <xdr:colOff>177800</xdr:colOff>
      <xdr:row>57</xdr:row>
      <xdr:rowOff>136387</xdr:rowOff>
    </xdr:to>
    <xdr:cxnSp macro="">
      <xdr:nvCxnSpPr>
        <xdr:cNvPr id="585" name="直線コネクタ 584"/>
        <xdr:cNvCxnSpPr/>
      </xdr:nvCxnSpPr>
      <xdr:spPr>
        <a:xfrm flipV="1">
          <a:off x="12814300" y="9865552"/>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69238</xdr:rowOff>
    </xdr:from>
    <xdr:to>
      <xdr:col>85</xdr:col>
      <xdr:colOff>177800</xdr:colOff>
      <xdr:row>56</xdr:row>
      <xdr:rowOff>170838</xdr:rowOff>
    </xdr:to>
    <xdr:sp macro="" textlink="">
      <xdr:nvSpPr>
        <xdr:cNvPr id="595" name="楕円 594"/>
        <xdr:cNvSpPr/>
      </xdr:nvSpPr>
      <xdr:spPr>
        <a:xfrm>
          <a:off x="16268700" y="96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92115</xdr:rowOff>
    </xdr:from>
    <xdr:ext cx="599010" cy="259045"/>
    <xdr:sp macro="" textlink="">
      <xdr:nvSpPr>
        <xdr:cNvPr id="596" name="教育費該当値テキスト"/>
        <xdr:cNvSpPr txBox="1"/>
      </xdr:nvSpPr>
      <xdr:spPr>
        <a:xfrm>
          <a:off x="16370300" y="952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26567</xdr:rowOff>
    </xdr:from>
    <xdr:to>
      <xdr:col>81</xdr:col>
      <xdr:colOff>101600</xdr:colOff>
      <xdr:row>57</xdr:row>
      <xdr:rowOff>128167</xdr:rowOff>
    </xdr:to>
    <xdr:sp macro="" textlink="">
      <xdr:nvSpPr>
        <xdr:cNvPr id="597" name="楕円 596"/>
        <xdr:cNvSpPr/>
      </xdr:nvSpPr>
      <xdr:spPr>
        <a:xfrm>
          <a:off x="15430500" y="97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144694</xdr:rowOff>
    </xdr:from>
    <xdr:ext cx="599010" cy="259045"/>
    <xdr:sp macro="" textlink="">
      <xdr:nvSpPr>
        <xdr:cNvPr id="598" name="テキスト ボックス 597"/>
        <xdr:cNvSpPr txBox="1"/>
      </xdr:nvSpPr>
      <xdr:spPr>
        <a:xfrm>
          <a:off x="15181795" y="957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110506</xdr:rowOff>
    </xdr:from>
    <xdr:to>
      <xdr:col>76</xdr:col>
      <xdr:colOff>165100</xdr:colOff>
      <xdr:row>57</xdr:row>
      <xdr:rowOff>40656</xdr:rowOff>
    </xdr:to>
    <xdr:sp macro="" textlink="">
      <xdr:nvSpPr>
        <xdr:cNvPr id="599" name="楕円 598"/>
        <xdr:cNvSpPr/>
      </xdr:nvSpPr>
      <xdr:spPr>
        <a:xfrm>
          <a:off x="14541500" y="97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57183</xdr:rowOff>
    </xdr:from>
    <xdr:ext cx="599010" cy="259045"/>
    <xdr:sp macro="" textlink="">
      <xdr:nvSpPr>
        <xdr:cNvPr id="600" name="テキスト ボックス 599"/>
        <xdr:cNvSpPr txBox="1"/>
      </xdr:nvSpPr>
      <xdr:spPr>
        <a:xfrm>
          <a:off x="14292795" y="948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42102</xdr:rowOff>
    </xdr:from>
    <xdr:to>
      <xdr:col>72</xdr:col>
      <xdr:colOff>38100</xdr:colOff>
      <xdr:row>57</xdr:row>
      <xdr:rowOff>143702</xdr:rowOff>
    </xdr:to>
    <xdr:sp macro="" textlink="">
      <xdr:nvSpPr>
        <xdr:cNvPr id="601" name="楕円 600"/>
        <xdr:cNvSpPr/>
      </xdr:nvSpPr>
      <xdr:spPr>
        <a:xfrm>
          <a:off x="13652500" y="9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160229</xdr:rowOff>
    </xdr:from>
    <xdr:ext cx="599010" cy="259045"/>
    <xdr:sp macro="" textlink="">
      <xdr:nvSpPr>
        <xdr:cNvPr id="602" name="テキスト ボックス 601"/>
        <xdr:cNvSpPr txBox="1"/>
      </xdr:nvSpPr>
      <xdr:spPr>
        <a:xfrm>
          <a:off x="13403795" y="95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85587</xdr:rowOff>
    </xdr:from>
    <xdr:to>
      <xdr:col>67</xdr:col>
      <xdr:colOff>101600</xdr:colOff>
      <xdr:row>58</xdr:row>
      <xdr:rowOff>15737</xdr:rowOff>
    </xdr:to>
    <xdr:sp macro="" textlink="">
      <xdr:nvSpPr>
        <xdr:cNvPr id="603" name="楕円 602"/>
        <xdr:cNvSpPr/>
      </xdr:nvSpPr>
      <xdr:spPr>
        <a:xfrm>
          <a:off x="12763500" y="9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32264</xdr:rowOff>
    </xdr:from>
    <xdr:ext cx="599010" cy="259045"/>
    <xdr:sp macro="" textlink="">
      <xdr:nvSpPr>
        <xdr:cNvPr id="604" name="テキスト ボックス 603"/>
        <xdr:cNvSpPr txBox="1"/>
      </xdr:nvSpPr>
      <xdr:spPr>
        <a:xfrm>
          <a:off x="12514795" y="963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42966</xdr:rowOff>
    </xdr:from>
    <xdr:to>
      <xdr:col>85</xdr:col>
      <xdr:colOff>127000</xdr:colOff>
      <xdr:row>75</xdr:row>
      <xdr:rowOff>142800</xdr:rowOff>
    </xdr:to>
    <xdr:cxnSp macro="">
      <xdr:nvCxnSpPr>
        <xdr:cNvPr id="633" name="直線コネクタ 632"/>
        <xdr:cNvCxnSpPr/>
      </xdr:nvCxnSpPr>
      <xdr:spPr>
        <a:xfrm>
          <a:off x="15481300" y="12730266"/>
          <a:ext cx="838200" cy="2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42966</xdr:rowOff>
    </xdr:from>
    <xdr:to>
      <xdr:col>81</xdr:col>
      <xdr:colOff>50800</xdr:colOff>
      <xdr:row>77</xdr:row>
      <xdr:rowOff>42121</xdr:rowOff>
    </xdr:to>
    <xdr:cxnSp macro="">
      <xdr:nvCxnSpPr>
        <xdr:cNvPr id="636" name="直線コネクタ 635"/>
        <xdr:cNvCxnSpPr/>
      </xdr:nvCxnSpPr>
      <xdr:spPr>
        <a:xfrm flipV="1">
          <a:off x="14592300" y="12730266"/>
          <a:ext cx="889000" cy="5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42121</xdr:rowOff>
    </xdr:from>
    <xdr:to>
      <xdr:col>76</xdr:col>
      <xdr:colOff>114300</xdr:colOff>
      <xdr:row>78</xdr:row>
      <xdr:rowOff>113823</xdr:rowOff>
    </xdr:to>
    <xdr:cxnSp macro="">
      <xdr:nvCxnSpPr>
        <xdr:cNvPr id="639" name="直線コネクタ 638"/>
        <xdr:cNvCxnSpPr/>
      </xdr:nvCxnSpPr>
      <xdr:spPr>
        <a:xfrm flipV="1">
          <a:off x="13703300" y="13243771"/>
          <a:ext cx="889000" cy="2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69723</xdr:rowOff>
    </xdr:from>
    <xdr:to>
      <xdr:col>71</xdr:col>
      <xdr:colOff>177800</xdr:colOff>
      <xdr:row>78</xdr:row>
      <xdr:rowOff>113823</xdr:rowOff>
    </xdr:to>
    <xdr:cxnSp macro="">
      <xdr:nvCxnSpPr>
        <xdr:cNvPr id="642" name="直線コネクタ 641"/>
        <xdr:cNvCxnSpPr/>
      </xdr:nvCxnSpPr>
      <xdr:spPr>
        <a:xfrm>
          <a:off x="12814300" y="13442823"/>
          <a:ext cx="8890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92000</xdr:rowOff>
    </xdr:from>
    <xdr:to>
      <xdr:col>85</xdr:col>
      <xdr:colOff>177800</xdr:colOff>
      <xdr:row>76</xdr:row>
      <xdr:rowOff>22151</xdr:rowOff>
    </xdr:to>
    <xdr:sp macro="" textlink="">
      <xdr:nvSpPr>
        <xdr:cNvPr id="652" name="楕円 651"/>
        <xdr:cNvSpPr/>
      </xdr:nvSpPr>
      <xdr:spPr>
        <a:xfrm>
          <a:off x="16268700" y="12950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114877</xdr:rowOff>
    </xdr:from>
    <xdr:ext cx="599010" cy="259045"/>
    <xdr:sp macro="" textlink="">
      <xdr:nvSpPr>
        <xdr:cNvPr id="653" name="災害復旧費該当値テキスト"/>
        <xdr:cNvSpPr txBox="1"/>
      </xdr:nvSpPr>
      <xdr:spPr>
        <a:xfrm>
          <a:off x="16370300" y="1280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163616</xdr:rowOff>
    </xdr:from>
    <xdr:to>
      <xdr:col>81</xdr:col>
      <xdr:colOff>101600</xdr:colOff>
      <xdr:row>74</xdr:row>
      <xdr:rowOff>93766</xdr:rowOff>
    </xdr:to>
    <xdr:sp macro="" textlink="">
      <xdr:nvSpPr>
        <xdr:cNvPr id="654" name="楕円 653"/>
        <xdr:cNvSpPr/>
      </xdr:nvSpPr>
      <xdr:spPr>
        <a:xfrm>
          <a:off x="15430500" y="126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110293</xdr:rowOff>
    </xdr:from>
    <xdr:ext cx="599010" cy="259045"/>
    <xdr:sp macro="" textlink="">
      <xdr:nvSpPr>
        <xdr:cNvPr id="655" name="テキスト ボックス 654"/>
        <xdr:cNvSpPr txBox="1"/>
      </xdr:nvSpPr>
      <xdr:spPr>
        <a:xfrm>
          <a:off x="15181795" y="1245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162771</xdr:rowOff>
    </xdr:from>
    <xdr:to>
      <xdr:col>76</xdr:col>
      <xdr:colOff>165100</xdr:colOff>
      <xdr:row>77</xdr:row>
      <xdr:rowOff>92921</xdr:rowOff>
    </xdr:to>
    <xdr:sp macro="" textlink="">
      <xdr:nvSpPr>
        <xdr:cNvPr id="656" name="楕円 655"/>
        <xdr:cNvSpPr/>
      </xdr:nvSpPr>
      <xdr:spPr>
        <a:xfrm>
          <a:off x="14541500" y="131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109449</xdr:rowOff>
    </xdr:from>
    <xdr:ext cx="599010" cy="259045"/>
    <xdr:sp macro="" textlink="">
      <xdr:nvSpPr>
        <xdr:cNvPr id="657" name="テキスト ボックス 656"/>
        <xdr:cNvSpPr txBox="1"/>
      </xdr:nvSpPr>
      <xdr:spPr>
        <a:xfrm>
          <a:off x="14292795" y="1296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63023</xdr:rowOff>
    </xdr:from>
    <xdr:to>
      <xdr:col>72</xdr:col>
      <xdr:colOff>38100</xdr:colOff>
      <xdr:row>78</xdr:row>
      <xdr:rowOff>164623</xdr:rowOff>
    </xdr:to>
    <xdr:sp macro="" textlink="">
      <xdr:nvSpPr>
        <xdr:cNvPr id="658" name="楕円 657"/>
        <xdr:cNvSpPr/>
      </xdr:nvSpPr>
      <xdr:spPr>
        <a:xfrm>
          <a:off x="136525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9700</xdr:rowOff>
    </xdr:from>
    <xdr:ext cx="534377" cy="259045"/>
    <xdr:sp macro="" textlink="">
      <xdr:nvSpPr>
        <xdr:cNvPr id="659" name="テキスト ボックス 658"/>
        <xdr:cNvSpPr txBox="1"/>
      </xdr:nvSpPr>
      <xdr:spPr>
        <a:xfrm>
          <a:off x="13436111" y="132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18923</xdr:rowOff>
    </xdr:from>
    <xdr:to>
      <xdr:col>67</xdr:col>
      <xdr:colOff>101600</xdr:colOff>
      <xdr:row>78</xdr:row>
      <xdr:rowOff>120523</xdr:rowOff>
    </xdr:to>
    <xdr:sp macro="" textlink="">
      <xdr:nvSpPr>
        <xdr:cNvPr id="660" name="楕円 659"/>
        <xdr:cNvSpPr/>
      </xdr:nvSpPr>
      <xdr:spPr>
        <a:xfrm>
          <a:off x="12763500" y="133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61" name="テキスト ボックス 660"/>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161762</xdr:rowOff>
    </xdr:from>
    <xdr:to>
      <xdr:col>85</xdr:col>
      <xdr:colOff>127000</xdr:colOff>
      <xdr:row>97</xdr:row>
      <xdr:rowOff>3817</xdr:rowOff>
    </xdr:to>
    <xdr:cxnSp macro="">
      <xdr:nvCxnSpPr>
        <xdr:cNvPr id="690" name="直線コネクタ 689"/>
        <xdr:cNvCxnSpPr/>
      </xdr:nvCxnSpPr>
      <xdr:spPr>
        <a:xfrm flipV="1">
          <a:off x="15481300" y="16620962"/>
          <a:ext cx="8382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3817</xdr:rowOff>
    </xdr:from>
    <xdr:to>
      <xdr:col>81</xdr:col>
      <xdr:colOff>50800</xdr:colOff>
      <xdr:row>97</xdr:row>
      <xdr:rowOff>30876</xdr:rowOff>
    </xdr:to>
    <xdr:cxnSp macro="">
      <xdr:nvCxnSpPr>
        <xdr:cNvPr id="693" name="直線コネクタ 692"/>
        <xdr:cNvCxnSpPr/>
      </xdr:nvCxnSpPr>
      <xdr:spPr>
        <a:xfrm flipV="1">
          <a:off x="14592300" y="16634467"/>
          <a:ext cx="8890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30876</xdr:rowOff>
    </xdr:from>
    <xdr:to>
      <xdr:col>76</xdr:col>
      <xdr:colOff>114300</xdr:colOff>
      <xdr:row>97</xdr:row>
      <xdr:rowOff>85292</xdr:rowOff>
    </xdr:to>
    <xdr:cxnSp macro="">
      <xdr:nvCxnSpPr>
        <xdr:cNvPr id="696" name="直線コネクタ 695"/>
        <xdr:cNvCxnSpPr/>
      </xdr:nvCxnSpPr>
      <xdr:spPr>
        <a:xfrm flipV="1">
          <a:off x="13703300" y="16661526"/>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85292</xdr:rowOff>
    </xdr:from>
    <xdr:to>
      <xdr:col>71</xdr:col>
      <xdr:colOff>177800</xdr:colOff>
      <xdr:row>97</xdr:row>
      <xdr:rowOff>152405</xdr:rowOff>
    </xdr:to>
    <xdr:cxnSp macro="">
      <xdr:nvCxnSpPr>
        <xdr:cNvPr id="699" name="直線コネクタ 698"/>
        <xdr:cNvCxnSpPr/>
      </xdr:nvCxnSpPr>
      <xdr:spPr>
        <a:xfrm flipV="1">
          <a:off x="12814300" y="16715942"/>
          <a:ext cx="8890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110962</xdr:rowOff>
    </xdr:from>
    <xdr:to>
      <xdr:col>85</xdr:col>
      <xdr:colOff>177800</xdr:colOff>
      <xdr:row>97</xdr:row>
      <xdr:rowOff>41112</xdr:rowOff>
    </xdr:to>
    <xdr:sp macro="" textlink="">
      <xdr:nvSpPr>
        <xdr:cNvPr id="709" name="楕円 708"/>
        <xdr:cNvSpPr/>
      </xdr:nvSpPr>
      <xdr:spPr>
        <a:xfrm>
          <a:off x="16268700" y="165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133839</xdr:rowOff>
    </xdr:from>
    <xdr:ext cx="599010" cy="259045"/>
    <xdr:sp macro="" textlink="">
      <xdr:nvSpPr>
        <xdr:cNvPr id="710" name="公債費該当値テキスト"/>
        <xdr:cNvSpPr txBox="1"/>
      </xdr:nvSpPr>
      <xdr:spPr>
        <a:xfrm>
          <a:off x="16370300" y="1642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124467</xdr:rowOff>
    </xdr:from>
    <xdr:to>
      <xdr:col>81</xdr:col>
      <xdr:colOff>101600</xdr:colOff>
      <xdr:row>97</xdr:row>
      <xdr:rowOff>54617</xdr:rowOff>
    </xdr:to>
    <xdr:sp macro="" textlink="">
      <xdr:nvSpPr>
        <xdr:cNvPr id="711" name="楕円 710"/>
        <xdr:cNvSpPr/>
      </xdr:nvSpPr>
      <xdr:spPr>
        <a:xfrm>
          <a:off x="15430500" y="165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71144</xdr:rowOff>
    </xdr:from>
    <xdr:ext cx="599010" cy="259045"/>
    <xdr:sp macro="" textlink="">
      <xdr:nvSpPr>
        <xdr:cNvPr id="712" name="テキスト ボックス 711"/>
        <xdr:cNvSpPr txBox="1"/>
      </xdr:nvSpPr>
      <xdr:spPr>
        <a:xfrm>
          <a:off x="15181795" y="163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151526</xdr:rowOff>
    </xdr:from>
    <xdr:to>
      <xdr:col>76</xdr:col>
      <xdr:colOff>165100</xdr:colOff>
      <xdr:row>97</xdr:row>
      <xdr:rowOff>81676</xdr:rowOff>
    </xdr:to>
    <xdr:sp macro="" textlink="">
      <xdr:nvSpPr>
        <xdr:cNvPr id="713" name="楕円 712"/>
        <xdr:cNvSpPr/>
      </xdr:nvSpPr>
      <xdr:spPr>
        <a:xfrm>
          <a:off x="14541500" y="166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98203</xdr:rowOff>
    </xdr:from>
    <xdr:ext cx="599010" cy="259045"/>
    <xdr:sp macro="" textlink="">
      <xdr:nvSpPr>
        <xdr:cNvPr id="714" name="テキスト ボックス 713"/>
        <xdr:cNvSpPr txBox="1"/>
      </xdr:nvSpPr>
      <xdr:spPr>
        <a:xfrm>
          <a:off x="14292795" y="1638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34492</xdr:rowOff>
    </xdr:from>
    <xdr:to>
      <xdr:col>72</xdr:col>
      <xdr:colOff>38100</xdr:colOff>
      <xdr:row>97</xdr:row>
      <xdr:rowOff>136092</xdr:rowOff>
    </xdr:to>
    <xdr:sp macro="" textlink="">
      <xdr:nvSpPr>
        <xdr:cNvPr id="715" name="楕円 714"/>
        <xdr:cNvSpPr/>
      </xdr:nvSpPr>
      <xdr:spPr>
        <a:xfrm>
          <a:off x="13652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152619</xdr:rowOff>
    </xdr:from>
    <xdr:ext cx="599010" cy="259045"/>
    <xdr:sp macro="" textlink="">
      <xdr:nvSpPr>
        <xdr:cNvPr id="716" name="テキスト ボックス 715"/>
        <xdr:cNvSpPr txBox="1"/>
      </xdr:nvSpPr>
      <xdr:spPr>
        <a:xfrm>
          <a:off x="13403795" y="1644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101605</xdr:rowOff>
    </xdr:from>
    <xdr:to>
      <xdr:col>67</xdr:col>
      <xdr:colOff>101600</xdr:colOff>
      <xdr:row>98</xdr:row>
      <xdr:rowOff>31755</xdr:rowOff>
    </xdr:to>
    <xdr:sp macro="" textlink="">
      <xdr:nvSpPr>
        <xdr:cNvPr id="717" name="楕円 716"/>
        <xdr:cNvSpPr/>
      </xdr:nvSpPr>
      <xdr:spPr>
        <a:xfrm>
          <a:off x="12763500" y="167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22882</xdr:rowOff>
    </xdr:from>
    <xdr:ext cx="599010" cy="259045"/>
    <xdr:sp macro="" textlink="">
      <xdr:nvSpPr>
        <xdr:cNvPr id="718" name="テキスト ボックス 717"/>
        <xdr:cNvSpPr txBox="1"/>
      </xdr:nvSpPr>
      <xdr:spPr>
        <a:xfrm>
          <a:off x="12514795" y="1682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議会費の住民一人あたりのコストは、類似団体と比較して大きく上回っているが、現在の本村議会運営上必要経費である。令和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年度決算から議員定数が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減となるため、人口の増減に左右されるが、現在よりも低い水準となる見込み。</a:t>
          </a:r>
        </a:p>
        <a:p>
          <a:r>
            <a:rPr kumimoji="1" lang="ja-JP" altLang="en-US" sz="1300">
              <a:latin typeface="ＭＳ Ｐゴシック" panose="020B0600070205080204" pitchFamily="50" charset="-128"/>
              <a:ea typeface="ＭＳ Ｐゴシック" panose="020B0600070205080204" pitchFamily="50" charset="-128"/>
            </a:rPr>
            <a:t>　衛生費、土木費及び消防費は、類似団体と比較して下回っている。特に土木費は類似団体と比較して△</a:t>
          </a:r>
          <a:r>
            <a:rPr kumimoji="1" lang="en-US" altLang="ja-JP" sz="1300">
              <a:latin typeface="ＭＳ Ｐゴシック" panose="020B0600070205080204" pitchFamily="50" charset="-128"/>
              <a:ea typeface="ＭＳ Ｐゴシック" panose="020B0600070205080204" pitchFamily="50" charset="-128"/>
            </a:rPr>
            <a:t>79,710</a:t>
          </a:r>
          <a:r>
            <a:rPr kumimoji="1" lang="ja-JP" altLang="en-US" sz="1300">
              <a:latin typeface="ＭＳ Ｐゴシック" panose="020B0600070205080204" pitchFamily="50" charset="-128"/>
              <a:ea typeface="ＭＳ Ｐゴシック" panose="020B0600070205080204" pitchFamily="50" charset="-128"/>
            </a:rPr>
            <a:t>となっている。要因として災害復旧費の増により、普通建設事業関係が減になっているため。</a:t>
          </a:r>
        </a:p>
        <a:p>
          <a:r>
            <a:rPr kumimoji="1" lang="ja-JP" altLang="en-US" sz="1300">
              <a:latin typeface="ＭＳ Ｐゴシック" panose="020B0600070205080204" pitchFamily="50" charset="-128"/>
              <a:ea typeface="ＭＳ Ｐゴシック" panose="020B0600070205080204" pitchFamily="50" charset="-128"/>
            </a:rPr>
            <a:t>　総務費は、前年度と比較して</a:t>
          </a:r>
          <a:r>
            <a:rPr kumimoji="1" lang="en-US" altLang="ja-JP" sz="1300">
              <a:latin typeface="ＭＳ Ｐゴシック" panose="020B0600070205080204" pitchFamily="50" charset="-128"/>
              <a:ea typeface="ＭＳ Ｐゴシック" panose="020B0600070205080204" pitchFamily="50" charset="-128"/>
            </a:rPr>
            <a:t>700,820</a:t>
          </a:r>
          <a:r>
            <a:rPr kumimoji="1" lang="ja-JP" altLang="en-US" sz="1300">
              <a:latin typeface="ＭＳ Ｐゴシック" panose="020B0600070205080204" pitchFamily="50" charset="-128"/>
              <a:ea typeface="ＭＳ Ｐゴシック" panose="020B0600070205080204" pitchFamily="50" charset="-128"/>
            </a:rPr>
            <a:t>増となっているが、ふるさと寄付金が増加したことに伴い、ふるさと納税関連経費、ふるさと応援基金が増となったため。</a:t>
          </a:r>
        </a:p>
        <a:p>
          <a:r>
            <a:rPr kumimoji="1" lang="ja-JP" altLang="en-US" sz="1300">
              <a:latin typeface="ＭＳ Ｐゴシック" panose="020B0600070205080204" pitchFamily="50" charset="-128"/>
              <a:ea typeface="ＭＳ Ｐゴシック" panose="020B0600070205080204" pitchFamily="50" charset="-128"/>
            </a:rPr>
            <a:t>　民生費、農林水産業費、商工費、教育費、災害復旧費、公債費は、類似団体比較して上回っている。民生費は、老人福祉費の増加や児童福祉費の増加が考えられるので、今後上昇が見込まれる。災害復旧費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月豪雨関係経費の増が要因。令和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年度以降は減少していくものと推移していたが、令和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号の影響により再度被災したため、令和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年度以降も高水準となる見込み。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25.54</a:t>
          </a:r>
          <a:r>
            <a:rPr kumimoji="1" lang="ja-JP" altLang="en-US" sz="1400">
              <a:latin typeface="ＭＳ ゴシック" pitchFamily="49" charset="-128"/>
              <a:ea typeface="ＭＳ ゴシック" pitchFamily="49" charset="-128"/>
            </a:rPr>
            <a:t>％となった。その他特定目的基金積立金（いきいき人づくり基金・こども育成支援基金）へ</a:t>
          </a:r>
          <a:r>
            <a:rPr kumimoji="1" lang="en-US" altLang="ja-JP" sz="1400">
              <a:latin typeface="ＭＳ ゴシック" pitchFamily="49" charset="-128"/>
              <a:ea typeface="ＭＳ ゴシック" pitchFamily="49" charset="-128"/>
            </a:rPr>
            <a:t>570,090</a:t>
          </a:r>
          <a:r>
            <a:rPr kumimoji="1" lang="ja-JP" altLang="en-US" sz="1400">
              <a:latin typeface="ＭＳ ゴシック" pitchFamily="49" charset="-128"/>
              <a:ea typeface="ＭＳ ゴシック" pitchFamily="49" charset="-128"/>
            </a:rPr>
            <a:t>積み立てたことにより単年度収支が悪化しことに加え、財政調整基金取崩し額（令和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号災害に伴うもの、新型コロナウイルス感染症対策にかかる事業の一般財源分に充てたもの）が増となったことが要因としてあげられる。本村の特徴としては、基金積立金現在高が非常に大きいが、これは財政力指数</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をみても、交付税に頼る財政運営上不測の事態に備えるための最低限必要な財源である。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一般会計及び各事業会計とも平成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年度、引き続き、赤字は発生していない状況にある。</a:t>
          </a:r>
        </a:p>
        <a:p>
          <a:r>
            <a:rPr kumimoji="1" lang="ja-JP" altLang="en-US" sz="1400">
              <a:latin typeface="ＭＳ ゴシック" pitchFamily="49" charset="-128"/>
              <a:ea typeface="ＭＳ ゴシック" pitchFamily="49" charset="-128"/>
            </a:rPr>
            <a:t>　本村の特別会計</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会計において、資金不足に陥ったものはなく、簡易水道事業会計及び下水道事業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会計においては赤字補てん財源繰出もない。今後も特別会計においては独立採算での運営を十分念頭においた計画的な事業運営に努める。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6429700</v>
      </c>
      <c r="BO4" s="415"/>
      <c r="BP4" s="415"/>
      <c r="BQ4" s="415"/>
      <c r="BR4" s="415"/>
      <c r="BS4" s="415"/>
      <c r="BT4" s="415"/>
      <c r="BU4" s="416"/>
      <c r="BV4" s="414">
        <v>5125371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27</v>
      </c>
      <c r="CU4" s="589"/>
      <c r="CV4" s="589"/>
      <c r="CW4" s="589"/>
      <c r="CX4" s="589"/>
      <c r="CY4" s="589"/>
      <c r="CZ4" s="589"/>
      <c r="DA4" s="590"/>
      <c r="DB4" s="588">
        <v>35.299999999999997</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5737164</v>
      </c>
      <c r="BO5" s="420"/>
      <c r="BP5" s="420"/>
      <c r="BQ5" s="420"/>
      <c r="BR5" s="420"/>
      <c r="BS5" s="420"/>
      <c r="BT5" s="420"/>
      <c r="BU5" s="421"/>
      <c r="BV5" s="419">
        <v>4394197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83</v>
      </c>
      <c r="CU5" s="390"/>
      <c r="CV5" s="390"/>
      <c r="CW5" s="390"/>
      <c r="CX5" s="390"/>
      <c r="CY5" s="390"/>
      <c r="CZ5" s="390"/>
      <c r="DA5" s="391"/>
      <c r="DB5" s="389">
        <v>80.5</v>
      </c>
      <c r="DC5" s="390"/>
      <c r="DD5" s="390"/>
      <c r="DE5" s="390"/>
      <c r="DF5" s="390"/>
      <c r="DG5" s="390"/>
      <c r="DH5" s="390"/>
      <c r="DI5" s="391"/>
    </row>
    <row r="6" spans="1:119" ht="18.75" customHeight="1">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692536</v>
      </c>
      <c r="BO6" s="420"/>
      <c r="BP6" s="420"/>
      <c r="BQ6" s="420"/>
      <c r="BR6" s="420"/>
      <c r="BS6" s="420"/>
      <c r="BT6" s="420"/>
      <c r="BU6" s="421"/>
      <c r="BV6" s="419">
        <v>731174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83.7</v>
      </c>
      <c r="CU6" s="563"/>
      <c r="CV6" s="563"/>
      <c r="CW6" s="563"/>
      <c r="CX6" s="563"/>
      <c r="CY6" s="563"/>
      <c r="CZ6" s="563"/>
      <c r="DA6" s="564"/>
      <c r="DB6" s="562">
        <v>82.3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157609</v>
      </c>
      <c r="BO7" s="420"/>
      <c r="BP7" s="420"/>
      <c r="BQ7" s="420"/>
      <c r="BR7" s="420"/>
      <c r="BS7" s="420"/>
      <c r="BT7" s="420"/>
      <c r="BU7" s="421"/>
      <c r="BV7" s="419">
        <v>26128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1977635</v>
      </c>
      <c r="CU7" s="420"/>
      <c r="CV7" s="420"/>
      <c r="CW7" s="420"/>
      <c r="CX7" s="420"/>
      <c r="CY7" s="420"/>
      <c r="CZ7" s="420"/>
      <c r="DA7" s="421"/>
      <c r="DB7" s="419">
        <v>2000045</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534927</v>
      </c>
      <c r="BO8" s="420"/>
      <c r="BP8" s="420"/>
      <c r="BQ8" s="420"/>
      <c r="BR8" s="420"/>
      <c r="BS8" s="420"/>
      <c r="BT8" s="420"/>
      <c r="BU8" s="421"/>
      <c r="BV8" s="419">
        <v>705046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0.16</v>
      </c>
      <c r="CU8" s="523"/>
      <c r="CV8" s="523"/>
      <c r="CW8" s="523"/>
      <c r="CX8" s="523"/>
      <c r="CY8" s="523"/>
      <c r="CZ8" s="523"/>
      <c r="DA8" s="524"/>
      <c r="DB8" s="522">
        <v>0.16</v>
      </c>
      <c r="DC8" s="523"/>
      <c r="DD8" s="523"/>
      <c r="DE8" s="523"/>
      <c r="DF8" s="523"/>
      <c r="DG8" s="523"/>
      <c r="DH8" s="523"/>
      <c r="DI8" s="524"/>
    </row>
    <row r="9" spans="1:119" ht="18.75" customHeight="1" thickBot="1">
      <c r="A9" s="181"/>
      <c r="B9" s="551" t="s">
        <v>114</v>
      </c>
      <c r="C9" s="552"/>
      <c r="D9" s="552"/>
      <c r="E9" s="552"/>
      <c r="F9" s="552"/>
      <c r="G9" s="552"/>
      <c r="H9" s="552"/>
      <c r="I9" s="552"/>
      <c r="J9" s="552"/>
      <c r="K9" s="472"/>
      <c r="L9" s="553" t="s">
        <v>115</v>
      </c>
      <c r="M9" s="554"/>
      <c r="N9" s="554"/>
      <c r="O9" s="554"/>
      <c r="P9" s="554"/>
      <c r="Q9" s="555"/>
      <c r="R9" s="556">
        <v>2033</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-170119</v>
      </c>
      <c r="BO9" s="420"/>
      <c r="BP9" s="420"/>
      <c r="BQ9" s="420"/>
      <c r="BR9" s="420"/>
      <c r="BS9" s="420"/>
      <c r="BT9" s="420"/>
      <c r="BU9" s="421"/>
      <c r="BV9" s="419">
        <v>-65676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9.6</v>
      </c>
      <c r="CU9" s="390"/>
      <c r="CV9" s="390"/>
      <c r="CW9" s="390"/>
      <c r="CX9" s="390"/>
      <c r="CY9" s="390"/>
      <c r="CZ9" s="390"/>
      <c r="DA9" s="391"/>
      <c r="DB9" s="389">
        <v>12.3</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121</v>
      </c>
      <c r="M10" s="393"/>
      <c r="N10" s="393"/>
      <c r="O10" s="393"/>
      <c r="P10" s="393"/>
      <c r="Q10" s="394"/>
      <c r="R10" s="395">
        <v>2232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4953</v>
      </c>
      <c r="BO10" s="420"/>
      <c r="BP10" s="420"/>
      <c r="BQ10" s="420"/>
      <c r="BR10" s="420"/>
      <c r="BS10" s="420"/>
      <c r="BT10" s="420"/>
      <c r="BU10" s="421"/>
      <c r="BV10" s="419">
        <v>4958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2035</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111</v>
      </c>
      <c r="AV12" s="467"/>
      <c r="AW12" s="467"/>
      <c r="AX12" s="467"/>
      <c r="AY12" s="399" t="s">
        <v>138</v>
      </c>
      <c r="AZ12" s="400"/>
      <c r="BA12" s="400"/>
      <c r="BB12" s="400"/>
      <c r="BC12" s="400"/>
      <c r="BD12" s="400"/>
      <c r="BE12" s="400"/>
      <c r="BF12" s="400"/>
      <c r="BG12" s="400"/>
      <c r="BH12" s="400"/>
      <c r="BI12" s="400"/>
      <c r="BJ12" s="400"/>
      <c r="BK12" s="400"/>
      <c r="BL12" s="400"/>
      <c r="BM12" s="401"/>
      <c r="BN12" s="419">
        <v>340000</v>
      </c>
      <c r="BO12" s="420"/>
      <c r="BP12" s="420"/>
      <c r="BQ12" s="420"/>
      <c r="BR12" s="420"/>
      <c r="BS12" s="420"/>
      <c r="BT12" s="420"/>
      <c r="BU12" s="421"/>
      <c r="BV12" s="419">
        <v>7539</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140</v>
      </c>
      <c r="N13" s="510"/>
      <c r="O13" s="510"/>
      <c r="P13" s="510"/>
      <c r="Q13" s="511"/>
      <c r="R13" s="512">
        <v>2025</v>
      </c>
      <c r="S13" s="513"/>
      <c r="T13" s="513"/>
      <c r="U13" s="513"/>
      <c r="V13" s="514"/>
      <c r="W13" s="500" t="s">
        <v>141</v>
      </c>
      <c r="X13" s="442"/>
      <c r="Y13" s="442"/>
      <c r="Z13" s="442"/>
      <c r="AA13" s="442"/>
      <c r="AB13" s="443"/>
      <c r="AC13" s="395">
        <v>286</v>
      </c>
      <c r="AD13" s="396"/>
      <c r="AE13" s="396"/>
      <c r="AF13" s="396"/>
      <c r="AG13" s="397"/>
      <c r="AH13" s="395">
        <v>311</v>
      </c>
      <c r="AI13" s="396"/>
      <c r="AJ13" s="396"/>
      <c r="AK13" s="396"/>
      <c r="AL13" s="398"/>
      <c r="AM13" s="478" t="s">
        <v>142</v>
      </c>
      <c r="AN13" s="393"/>
      <c r="AO13" s="393"/>
      <c r="AP13" s="393"/>
      <c r="AQ13" s="393"/>
      <c r="AR13" s="393"/>
      <c r="AS13" s="393"/>
      <c r="AT13" s="394"/>
      <c r="AU13" s="466" t="s">
        <v>111</v>
      </c>
      <c r="AV13" s="467"/>
      <c r="AW13" s="467"/>
      <c r="AX13" s="467"/>
      <c r="AY13" s="399" t="s">
        <v>143</v>
      </c>
      <c r="AZ13" s="400"/>
      <c r="BA13" s="400"/>
      <c r="BB13" s="400"/>
      <c r="BC13" s="400"/>
      <c r="BD13" s="400"/>
      <c r="BE13" s="400"/>
      <c r="BF13" s="400"/>
      <c r="BG13" s="400"/>
      <c r="BH13" s="400"/>
      <c r="BI13" s="400"/>
      <c r="BJ13" s="400"/>
      <c r="BK13" s="400"/>
      <c r="BL13" s="400"/>
      <c r="BM13" s="401"/>
      <c r="BN13" s="419">
        <v>-505166</v>
      </c>
      <c r="BO13" s="420"/>
      <c r="BP13" s="420"/>
      <c r="BQ13" s="420"/>
      <c r="BR13" s="420"/>
      <c r="BS13" s="420"/>
      <c r="BT13" s="420"/>
      <c r="BU13" s="421"/>
      <c r="BV13" s="419">
        <v>-68257</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11</v>
      </c>
      <c r="CU13" s="390"/>
      <c r="CV13" s="390"/>
      <c r="CW13" s="390"/>
      <c r="CX13" s="390"/>
      <c r="CY13" s="390"/>
      <c r="CZ13" s="390"/>
      <c r="DA13" s="391"/>
      <c r="DB13" s="389">
        <v>11.4</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145</v>
      </c>
      <c r="M14" s="546"/>
      <c r="N14" s="546"/>
      <c r="O14" s="546"/>
      <c r="P14" s="546"/>
      <c r="Q14" s="547"/>
      <c r="R14" s="512">
        <v>2088</v>
      </c>
      <c r="S14" s="513"/>
      <c r="T14" s="513"/>
      <c r="U14" s="513"/>
      <c r="V14" s="514"/>
      <c r="W14" s="515"/>
      <c r="X14" s="445"/>
      <c r="Y14" s="445"/>
      <c r="Z14" s="445"/>
      <c r="AA14" s="445"/>
      <c r="AB14" s="446"/>
      <c r="AC14" s="505">
        <v>28.4</v>
      </c>
      <c r="AD14" s="506"/>
      <c r="AE14" s="506"/>
      <c r="AF14" s="506"/>
      <c r="AG14" s="507"/>
      <c r="AH14" s="505">
        <v>29.4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147</v>
      </c>
      <c r="CU14" s="517"/>
      <c r="CV14" s="517"/>
      <c r="CW14" s="517"/>
      <c r="CX14" s="517"/>
      <c r="CY14" s="517"/>
      <c r="CZ14" s="517"/>
      <c r="DA14" s="518"/>
      <c r="DB14" s="516" t="s">
        <v>147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148</v>
      </c>
      <c r="N15" s="510"/>
      <c r="O15" s="510"/>
      <c r="P15" s="510"/>
      <c r="Q15" s="511"/>
      <c r="R15" s="512">
        <v>2077</v>
      </c>
      <c r="S15" s="513"/>
      <c r="T15" s="513"/>
      <c r="U15" s="513"/>
      <c r="V15" s="514"/>
      <c r="W15" s="500" t="s">
        <v>149</v>
      </c>
      <c r="X15" s="442"/>
      <c r="Y15" s="442"/>
      <c r="Z15" s="442"/>
      <c r="AA15" s="442"/>
      <c r="AB15" s="443"/>
      <c r="AC15" s="395">
        <v>184</v>
      </c>
      <c r="AD15" s="396"/>
      <c r="AE15" s="396"/>
      <c r="AF15" s="396"/>
      <c r="AG15" s="397"/>
      <c r="AH15" s="395">
        <v>214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323686</v>
      </c>
      <c r="BO15" s="415"/>
      <c r="BP15" s="415"/>
      <c r="BQ15" s="415"/>
      <c r="BR15" s="415"/>
      <c r="BS15" s="415"/>
      <c r="BT15" s="415"/>
      <c r="BU15" s="416"/>
      <c r="BV15" s="414">
        <v>275098</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18.3</v>
      </c>
      <c r="AD16" s="506"/>
      <c r="AE16" s="506"/>
      <c r="AF16" s="506"/>
      <c r="AG16" s="507"/>
      <c r="AH16" s="505">
        <v>20.2</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1895362</v>
      </c>
      <c r="BO16" s="420"/>
      <c r="BP16" s="420"/>
      <c r="BQ16" s="420"/>
      <c r="BR16" s="420"/>
      <c r="BS16" s="420"/>
      <c r="BT16" s="420"/>
      <c r="BU16" s="421"/>
      <c r="BV16" s="419">
        <v>1885424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537</v>
      </c>
      <c r="AD17" s="396"/>
      <c r="AE17" s="396"/>
      <c r="AF17" s="396"/>
      <c r="AG17" s="397"/>
      <c r="AH17" s="395">
        <v>532</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390418</v>
      </c>
      <c r="BO17" s="420"/>
      <c r="BP17" s="420"/>
      <c r="BQ17" s="420"/>
      <c r="BR17" s="420"/>
      <c r="BS17" s="420"/>
      <c r="BT17" s="420"/>
      <c r="BU17" s="421"/>
      <c r="BV17" s="419">
        <v>328310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159</v>
      </c>
      <c r="C18" s="472"/>
      <c r="D18" s="472"/>
      <c r="E18" s="473"/>
      <c r="F18" s="473"/>
      <c r="G18" s="473"/>
      <c r="H18" s="473"/>
      <c r="I18" s="473"/>
      <c r="J18" s="473"/>
      <c r="K18" s="473"/>
      <c r="L18" s="474">
        <v>190.96</v>
      </c>
      <c r="M18" s="474"/>
      <c r="N18" s="474"/>
      <c r="O18" s="474"/>
      <c r="P18" s="474"/>
      <c r="Q18" s="474"/>
      <c r="R18" s="475"/>
      <c r="S18" s="475"/>
      <c r="T18" s="475"/>
      <c r="U18" s="475"/>
      <c r="V18" s="476"/>
      <c r="W18" s="490"/>
      <c r="X18" s="491"/>
      <c r="Y18" s="491"/>
      <c r="Z18" s="491"/>
      <c r="AA18" s="491"/>
      <c r="AB18" s="501"/>
      <c r="AC18" s="383">
        <v>53.3</v>
      </c>
      <c r="AD18" s="384"/>
      <c r="AE18" s="384"/>
      <c r="AF18" s="384"/>
      <c r="AG18" s="477"/>
      <c r="AH18" s="383">
        <v>50.3</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1655527</v>
      </c>
      <c r="BO18" s="420"/>
      <c r="BP18" s="420"/>
      <c r="BQ18" s="420"/>
      <c r="BR18" s="420"/>
      <c r="BS18" s="420"/>
      <c r="BT18" s="420"/>
      <c r="BU18" s="421"/>
      <c r="BV18" s="419">
        <v>1605818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161</v>
      </c>
      <c r="C19" s="472"/>
      <c r="D19" s="472"/>
      <c r="E19" s="473"/>
      <c r="F19" s="473"/>
      <c r="G19" s="473"/>
      <c r="H19" s="473"/>
      <c r="I19" s="473"/>
      <c r="J19" s="473"/>
      <c r="K19" s="473"/>
      <c r="L19" s="479">
        <v>11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4398795</v>
      </c>
      <c r="BO19" s="420"/>
      <c r="BP19" s="420"/>
      <c r="BQ19" s="420"/>
      <c r="BR19" s="420"/>
      <c r="BS19" s="420"/>
      <c r="BT19" s="420"/>
      <c r="BU19" s="421"/>
      <c r="BV19" s="419">
        <v>3424195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163</v>
      </c>
      <c r="C20" s="472"/>
      <c r="D20" s="472"/>
      <c r="E20" s="473"/>
      <c r="F20" s="473"/>
      <c r="G20" s="473"/>
      <c r="H20" s="473"/>
      <c r="I20" s="473"/>
      <c r="J20" s="473"/>
      <c r="K20" s="473"/>
      <c r="L20" s="479">
        <v>786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3532739</v>
      </c>
      <c r="BO22" s="415"/>
      <c r="BP22" s="415"/>
      <c r="BQ22" s="415"/>
      <c r="BR22" s="415"/>
      <c r="BS22" s="415"/>
      <c r="BT22" s="415"/>
      <c r="BU22" s="416"/>
      <c r="BV22" s="414">
        <v>3615885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3432328</v>
      </c>
      <c r="BO23" s="420"/>
      <c r="BP23" s="420"/>
      <c r="BQ23" s="420"/>
      <c r="BR23" s="420"/>
      <c r="BS23" s="420"/>
      <c r="BT23" s="420"/>
      <c r="BU23" s="421"/>
      <c r="BV23" s="419">
        <v>3518924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173</v>
      </c>
      <c r="F24" s="393"/>
      <c r="G24" s="393"/>
      <c r="H24" s="393"/>
      <c r="I24" s="393"/>
      <c r="J24" s="393"/>
      <c r="K24" s="394"/>
      <c r="L24" s="395">
        <v>1</v>
      </c>
      <c r="M24" s="396"/>
      <c r="N24" s="396"/>
      <c r="O24" s="396"/>
      <c r="P24" s="397"/>
      <c r="Q24" s="395">
        <v>7360</v>
      </c>
      <c r="R24" s="396"/>
      <c r="S24" s="396"/>
      <c r="T24" s="396"/>
      <c r="U24" s="396"/>
      <c r="V24" s="397"/>
      <c r="W24" s="454"/>
      <c r="X24" s="436"/>
      <c r="Y24" s="437"/>
      <c r="Z24" s="392" t="s">
        <v>174</v>
      </c>
      <c r="AA24" s="393"/>
      <c r="AB24" s="393"/>
      <c r="AC24" s="393"/>
      <c r="AD24" s="393"/>
      <c r="AE24" s="393"/>
      <c r="AF24" s="393"/>
      <c r="AG24" s="394"/>
      <c r="AH24" s="395">
        <v>54</v>
      </c>
      <c r="AI24" s="396"/>
      <c r="AJ24" s="396"/>
      <c r="AK24" s="396"/>
      <c r="AL24" s="397"/>
      <c r="AM24" s="395">
        <v>145800</v>
      </c>
      <c r="AN24" s="396"/>
      <c r="AO24" s="396"/>
      <c r="AP24" s="396"/>
      <c r="AQ24" s="396"/>
      <c r="AR24" s="397"/>
      <c r="AS24" s="395">
        <v>2700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2659757</v>
      </c>
      <c r="BO24" s="420"/>
      <c r="BP24" s="420"/>
      <c r="BQ24" s="420"/>
      <c r="BR24" s="420"/>
      <c r="BS24" s="420"/>
      <c r="BT24" s="420"/>
      <c r="BU24" s="421"/>
      <c r="BV24" s="419">
        <v>2657318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176</v>
      </c>
      <c r="F25" s="393"/>
      <c r="G25" s="393"/>
      <c r="H25" s="393"/>
      <c r="I25" s="393"/>
      <c r="J25" s="393"/>
      <c r="K25" s="394"/>
      <c r="L25" s="395">
        <v>1</v>
      </c>
      <c r="M25" s="396"/>
      <c r="N25" s="396"/>
      <c r="O25" s="396"/>
      <c r="P25" s="397"/>
      <c r="Q25" s="395">
        <v>5710</v>
      </c>
      <c r="R25" s="396"/>
      <c r="S25" s="396"/>
      <c r="T25" s="396"/>
      <c r="U25" s="396"/>
      <c r="V25" s="397"/>
      <c r="W25" s="454"/>
      <c r="X25" s="436"/>
      <c r="Y25" s="437"/>
      <c r="Z25" s="392" t="s">
        <v>177</v>
      </c>
      <c r="AA25" s="393"/>
      <c r="AB25" s="393"/>
      <c r="AC25" s="393"/>
      <c r="AD25" s="393"/>
      <c r="AE25" s="393"/>
      <c r="AF25" s="393"/>
      <c r="AG25" s="394"/>
      <c r="AH25" s="395" t="s">
        <v>131</v>
      </c>
      <c r="AI25" s="396"/>
      <c r="AJ25" s="396"/>
      <c r="AK25" s="396"/>
      <c r="AL25" s="397"/>
      <c r="AM25" s="395" t="s">
        <v>147</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27744</v>
      </c>
      <c r="BO25" s="415"/>
      <c r="BP25" s="415"/>
      <c r="BQ25" s="415"/>
      <c r="BR25" s="415"/>
      <c r="BS25" s="415"/>
      <c r="BT25" s="415"/>
      <c r="BU25" s="416"/>
      <c r="BV25" s="414">
        <v>35766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180</v>
      </c>
      <c r="F26" s="393"/>
      <c r="G26" s="393"/>
      <c r="H26" s="393"/>
      <c r="I26" s="393"/>
      <c r="J26" s="393"/>
      <c r="K26" s="394"/>
      <c r="L26" s="395">
        <v>1</v>
      </c>
      <c r="M26" s="396"/>
      <c r="N26" s="396"/>
      <c r="O26" s="396"/>
      <c r="P26" s="397"/>
      <c r="Q26" s="395">
        <v>5020</v>
      </c>
      <c r="R26" s="396"/>
      <c r="S26" s="396"/>
      <c r="T26" s="396"/>
      <c r="U26" s="396"/>
      <c r="V26" s="397"/>
      <c r="W26" s="454"/>
      <c r="X26" s="436"/>
      <c r="Y26" s="437"/>
      <c r="Z26" s="392" t="s">
        <v>181</v>
      </c>
      <c r="AA26" s="430"/>
      <c r="AB26" s="430"/>
      <c r="AC26" s="430"/>
      <c r="AD26" s="430"/>
      <c r="AE26" s="430"/>
      <c r="AF26" s="430"/>
      <c r="AG26" s="431"/>
      <c r="AH26" s="395">
        <v>3</v>
      </c>
      <c r="AI26" s="396"/>
      <c r="AJ26" s="396"/>
      <c r="AK26" s="396"/>
      <c r="AL26" s="397"/>
      <c r="AM26" s="395">
        <v>8823</v>
      </c>
      <c r="AN26" s="396"/>
      <c r="AO26" s="396"/>
      <c r="AP26" s="396"/>
      <c r="AQ26" s="396"/>
      <c r="AR26" s="397"/>
      <c r="AS26" s="395">
        <v>2941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147</v>
      </c>
      <c r="BO26" s="420"/>
      <c r="BP26" s="420"/>
      <c r="BQ26" s="420"/>
      <c r="BR26" s="420"/>
      <c r="BS26" s="420"/>
      <c r="BT26" s="420"/>
      <c r="BU26" s="421"/>
      <c r="BV26" s="419" t="s">
        <v>147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183</v>
      </c>
      <c r="F27" s="393"/>
      <c r="G27" s="393"/>
      <c r="H27" s="393"/>
      <c r="I27" s="393"/>
      <c r="J27" s="393"/>
      <c r="K27" s="394"/>
      <c r="L27" s="395">
        <v>1</v>
      </c>
      <c r="M27" s="396"/>
      <c r="N27" s="396"/>
      <c r="O27" s="396"/>
      <c r="P27" s="397"/>
      <c r="Q27" s="395">
        <v>2951</v>
      </c>
      <c r="R27" s="396"/>
      <c r="S27" s="396"/>
      <c r="T27" s="396"/>
      <c r="U27" s="396"/>
      <c r="V27" s="397"/>
      <c r="W27" s="454"/>
      <c r="X27" s="436"/>
      <c r="Y27" s="437"/>
      <c r="Z27" s="392" t="s">
        <v>184</v>
      </c>
      <c r="AA27" s="393"/>
      <c r="AB27" s="393"/>
      <c r="AC27" s="393"/>
      <c r="AD27" s="393"/>
      <c r="AE27" s="393"/>
      <c r="AF27" s="393"/>
      <c r="AG27" s="394"/>
      <c r="AH27" s="395" t="s">
        <v>131</v>
      </c>
      <c r="AI27" s="396"/>
      <c r="AJ27" s="396"/>
      <c r="AK27" s="396"/>
      <c r="AL27" s="397"/>
      <c r="AM27" s="395" t="s">
        <v>147</v>
      </c>
      <c r="AN27" s="396"/>
      <c r="AO27" s="396"/>
      <c r="AP27" s="396"/>
      <c r="AQ27" s="396"/>
      <c r="AR27" s="397"/>
      <c r="AS27" s="395" t="s">
        <v>147</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85693</v>
      </c>
      <c r="BO27" s="423"/>
      <c r="BP27" s="423"/>
      <c r="BQ27" s="423"/>
      <c r="BR27" s="423"/>
      <c r="BS27" s="423"/>
      <c r="BT27" s="423"/>
      <c r="BU27" s="424"/>
      <c r="BV27" s="422">
        <v>85683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186</v>
      </c>
      <c r="F28" s="393"/>
      <c r="G28" s="393"/>
      <c r="H28" s="393"/>
      <c r="I28" s="393"/>
      <c r="J28" s="393"/>
      <c r="K28" s="394"/>
      <c r="L28" s="395">
        <v>1</v>
      </c>
      <c r="M28" s="396"/>
      <c r="N28" s="396"/>
      <c r="O28" s="396"/>
      <c r="P28" s="397"/>
      <c r="Q28" s="395">
        <v>2433</v>
      </c>
      <c r="R28" s="396"/>
      <c r="S28" s="396"/>
      <c r="T28" s="396"/>
      <c r="U28" s="396"/>
      <c r="V28" s="397"/>
      <c r="W28" s="454"/>
      <c r="X28" s="436"/>
      <c r="Y28" s="437"/>
      <c r="Z28" s="392" t="s">
        <v>187</v>
      </c>
      <c r="AA28" s="393"/>
      <c r="AB28" s="393"/>
      <c r="AC28" s="393"/>
      <c r="AD28" s="393"/>
      <c r="AE28" s="393"/>
      <c r="AF28" s="393"/>
      <c r="AG28" s="394"/>
      <c r="AH28" s="395" t="s">
        <v>147</v>
      </c>
      <c r="AI28" s="396"/>
      <c r="AJ28" s="396"/>
      <c r="AK28" s="396"/>
      <c r="AL28" s="397"/>
      <c r="AM28" s="395" t="s">
        <v>147</v>
      </c>
      <c r="AN28" s="396"/>
      <c r="AO28" s="396"/>
      <c r="AP28" s="396"/>
      <c r="AQ28" s="396"/>
      <c r="AR28" s="397"/>
      <c r="AS28" s="395" t="s">
        <v>147</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590683</v>
      </c>
      <c r="BO28" s="415"/>
      <c r="BP28" s="415"/>
      <c r="BQ28" s="415"/>
      <c r="BR28" s="415"/>
      <c r="BS28" s="415"/>
      <c r="BT28" s="415"/>
      <c r="BU28" s="416"/>
      <c r="BV28" s="414">
        <v>925730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189</v>
      </c>
      <c r="F29" s="393"/>
      <c r="G29" s="393"/>
      <c r="H29" s="393"/>
      <c r="I29" s="393"/>
      <c r="J29" s="393"/>
      <c r="K29" s="394"/>
      <c r="L29" s="395">
        <v>8</v>
      </c>
      <c r="M29" s="396"/>
      <c r="N29" s="396"/>
      <c r="O29" s="396"/>
      <c r="P29" s="397"/>
      <c r="Q29" s="395">
        <v>2214</v>
      </c>
      <c r="R29" s="396"/>
      <c r="S29" s="396"/>
      <c r="T29" s="396"/>
      <c r="U29" s="396"/>
      <c r="V29" s="397"/>
      <c r="W29" s="455"/>
      <c r="X29" s="456"/>
      <c r="Y29" s="457"/>
      <c r="Z29" s="392" t="s">
        <v>190</v>
      </c>
      <c r="AA29" s="393"/>
      <c r="AB29" s="393"/>
      <c r="AC29" s="393"/>
      <c r="AD29" s="393"/>
      <c r="AE29" s="393"/>
      <c r="AF29" s="393"/>
      <c r="AG29" s="394"/>
      <c r="AH29" s="395">
        <v>54</v>
      </c>
      <c r="AI29" s="396"/>
      <c r="AJ29" s="396"/>
      <c r="AK29" s="396"/>
      <c r="AL29" s="397"/>
      <c r="AM29" s="395">
        <v>145800</v>
      </c>
      <c r="AN29" s="396"/>
      <c r="AO29" s="396"/>
      <c r="AP29" s="396"/>
      <c r="AQ29" s="396"/>
      <c r="AR29" s="397"/>
      <c r="AS29" s="395">
        <v>2700</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573735</v>
      </c>
      <c r="BO29" s="420"/>
      <c r="BP29" s="420"/>
      <c r="BQ29" s="420"/>
      <c r="BR29" s="420"/>
      <c r="BS29" s="420"/>
      <c r="BT29" s="420"/>
      <c r="BU29" s="421"/>
      <c r="BV29" s="419">
        <v>569446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3228654</v>
      </c>
      <c r="BO30" s="423"/>
      <c r="BP30" s="423"/>
      <c r="BQ30" s="423"/>
      <c r="BR30" s="423"/>
      <c r="BS30" s="423"/>
      <c r="BT30" s="423"/>
      <c r="BU30" s="424"/>
      <c r="BV30" s="422">
        <v>2173970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球磨郡公立多良木病院企業団</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株式会社みずかみ</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国民健康保険事業（直診勘定）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上球磨消防組合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くま川鉄道株式会社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農業集落排水事業特別会計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人吉球磨広域行政組合（一般会計）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9</v>
      </c>
      <c r="BF37" s="367"/>
      <c r="BG37" s="368" t="str">
        <f>IF('各会計、関係団体の財政状況及び健全化判断比率'!B35="","",'各会計、関係団体の財政状況及び健全化判断比率'!B35)</f>
        <v>林業集落排水事業特別会計</v>
      </c>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熊本県高齢者医療広域連合（一般会計）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熊本県高齢者医療広域連合（後期高齢者医療特別会計）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熊本県市町村総合事務組合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SJ/L1ww1ca3aB84CzkPRYGgr4X0V1Z4creekRtsMcqesQwEGDG3NgVIIGqtFAjEDtMZUQ7b0BwtbK8v4vPTyWw==" saltValue="MToGVRyiHCYtpJp3e8Ai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1" t="s">
        <v>571</v>
      </c>
      <c r="D34" s="1151"/>
      <c r="E34" s="1152"/>
      <c r="F34" s="32">
        <v>16.18</v>
      </c>
      <c r="G34" s="33">
        <v>19.010000000000002</v>
      </c>
      <c r="H34" s="33">
        <v>41.57</v>
      </c>
      <c r="I34" s="33">
        <v>35.25</v>
      </c>
      <c r="J34" s="34">
        <v>27.18</v>
      </c>
      <c r="K34" s="22"/>
      <c r="L34" s="22"/>
      <c r="M34" s="22"/>
      <c r="N34" s="22"/>
      <c r="O34" s="22"/>
      <c r="P34" s="22"/>
    </row>
    <row r="35" spans="1:16" ht="39" customHeight="1">
      <c r="A35" s="22"/>
      <c r="B35" s="35"/>
      <c r="C35" s="1145" t="s">
        <v>572</v>
      </c>
      <c r="D35" s="1146"/>
      <c r="E35" s="1147"/>
      <c r="F35" s="36">
        <v>3.06</v>
      </c>
      <c r="G35" s="37">
        <v>2.87</v>
      </c>
      <c r="H35" s="37">
        <v>1.88</v>
      </c>
      <c r="I35" s="37">
        <v>1.51</v>
      </c>
      <c r="J35" s="38">
        <v>2.3199999999999998</v>
      </c>
      <c r="K35" s="22"/>
      <c r="L35" s="22"/>
      <c r="M35" s="22"/>
      <c r="N35" s="22"/>
      <c r="O35" s="22"/>
      <c r="P35" s="22"/>
    </row>
    <row r="36" spans="1:16" ht="39" customHeight="1">
      <c r="A36" s="22"/>
      <c r="B36" s="35"/>
      <c r="C36" s="1145" t="s">
        <v>573</v>
      </c>
      <c r="D36" s="1146"/>
      <c r="E36" s="1147"/>
      <c r="F36" s="36">
        <v>1.35</v>
      </c>
      <c r="G36" s="37">
        <v>1.7</v>
      </c>
      <c r="H36" s="37">
        <v>1.55</v>
      </c>
      <c r="I36" s="37">
        <v>1.22</v>
      </c>
      <c r="J36" s="38">
        <v>1.81</v>
      </c>
      <c r="K36" s="22"/>
      <c r="L36" s="22"/>
      <c r="M36" s="22"/>
      <c r="N36" s="22"/>
      <c r="O36" s="22"/>
      <c r="P36" s="22"/>
    </row>
    <row r="37" spans="1:16" ht="39" customHeight="1">
      <c r="A37" s="22"/>
      <c r="B37" s="35"/>
      <c r="C37" s="1145" t="s">
        <v>574</v>
      </c>
      <c r="D37" s="1146"/>
      <c r="E37" s="1147"/>
      <c r="F37" s="36">
        <v>0.35</v>
      </c>
      <c r="G37" s="37">
        <v>0.38</v>
      </c>
      <c r="H37" s="37">
        <v>1.5</v>
      </c>
      <c r="I37" s="37">
        <v>0.52</v>
      </c>
      <c r="J37" s="38">
        <v>0.51</v>
      </c>
      <c r="K37" s="22"/>
      <c r="L37" s="22"/>
      <c r="M37" s="22"/>
      <c r="N37" s="22"/>
      <c r="O37" s="22"/>
      <c r="P37" s="22"/>
    </row>
    <row r="38" spans="1:16" ht="39" customHeight="1">
      <c r="A38" s="22"/>
      <c r="B38" s="35"/>
      <c r="C38" s="1145" t="s">
        <v>575</v>
      </c>
      <c r="D38" s="1146"/>
      <c r="E38" s="1147"/>
      <c r="F38" s="36">
        <v>0.14000000000000001</v>
      </c>
      <c r="G38" s="37">
        <v>0.16</v>
      </c>
      <c r="H38" s="37">
        <v>0.28999999999999998</v>
      </c>
      <c r="I38" s="37">
        <v>0.2</v>
      </c>
      <c r="J38" s="38">
        <v>0.21</v>
      </c>
      <c r="K38" s="22"/>
      <c r="L38" s="22"/>
      <c r="M38" s="22"/>
      <c r="N38" s="22"/>
      <c r="O38" s="22"/>
      <c r="P38" s="22"/>
    </row>
    <row r="39" spans="1:16" ht="39" customHeight="1">
      <c r="A39" s="22"/>
      <c r="B39" s="35"/>
      <c r="C39" s="1145" t="s">
        <v>576</v>
      </c>
      <c r="D39" s="1146"/>
      <c r="E39" s="1147"/>
      <c r="F39" s="36">
        <v>0.15</v>
      </c>
      <c r="G39" s="37">
        <v>0.11</v>
      </c>
      <c r="H39" s="37">
        <v>7.0000000000000007E-2</v>
      </c>
      <c r="I39" s="37">
        <v>0.11</v>
      </c>
      <c r="J39" s="38">
        <v>0.15</v>
      </c>
      <c r="K39" s="22"/>
      <c r="L39" s="22"/>
      <c r="M39" s="22"/>
      <c r="N39" s="22"/>
      <c r="O39" s="22"/>
      <c r="P39" s="22"/>
    </row>
    <row r="40" spans="1:16" ht="39" customHeight="1">
      <c r="A40" s="22"/>
      <c r="B40" s="35"/>
      <c r="C40" s="1145" t="s">
        <v>577</v>
      </c>
      <c r="D40" s="1146"/>
      <c r="E40" s="1147"/>
      <c r="F40" s="36">
        <v>7.0000000000000007E-2</v>
      </c>
      <c r="G40" s="37">
        <v>0.1</v>
      </c>
      <c r="H40" s="37">
        <v>0.09</v>
      </c>
      <c r="I40" s="37">
        <v>0.09</v>
      </c>
      <c r="J40" s="38">
        <v>7.0000000000000007E-2</v>
      </c>
      <c r="K40" s="22"/>
      <c r="L40" s="22"/>
      <c r="M40" s="22"/>
      <c r="N40" s="22"/>
      <c r="O40" s="22"/>
      <c r="P40" s="22"/>
    </row>
    <row r="41" spans="1:16" ht="39" customHeight="1">
      <c r="A41" s="22"/>
      <c r="B41" s="35"/>
      <c r="C41" s="1145" t="s">
        <v>578</v>
      </c>
      <c r="D41" s="1146"/>
      <c r="E41" s="1147"/>
      <c r="F41" s="36">
        <v>0.06</v>
      </c>
      <c r="G41" s="37">
        <v>0.06</v>
      </c>
      <c r="H41" s="37">
        <v>0.04</v>
      </c>
      <c r="I41" s="37">
        <v>0.04</v>
      </c>
      <c r="J41" s="38">
        <v>0.04</v>
      </c>
      <c r="K41" s="22"/>
      <c r="L41" s="22"/>
      <c r="M41" s="22"/>
      <c r="N41" s="22"/>
      <c r="O41" s="22"/>
      <c r="P41" s="22"/>
    </row>
    <row r="42" spans="1:16" ht="39" customHeight="1">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c r="A43" s="22"/>
      <c r="B43" s="40"/>
      <c r="C43" s="1148" t="s">
        <v>580</v>
      </c>
      <c r="D43" s="1149"/>
      <c r="E43" s="1150"/>
      <c r="F43" s="41">
        <v>0.02</v>
      </c>
      <c r="G43" s="42">
        <v>0.02</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cvFVqqfKlVPPm4jLZhWY6vg690f8FBQlB2KfkImH0ALr/Ye1aQPXpA3MmdMKLLGK7jhNGcau8OdBsm9a1MKYyA==" saltValue="6YwzzGU9nw51j7XJexsA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76" t="s">
        <v>11</v>
      </c>
      <c r="C45" s="1177"/>
      <c r="D45" s="58"/>
      <c r="E45" s="1182" t="s">
        <v>12</v>
      </c>
      <c r="F45" s="1182"/>
      <c r="G45" s="1182"/>
      <c r="H45" s="1182"/>
      <c r="I45" s="1182"/>
      <c r="J45" s="1183"/>
      <c r="K45" s="59">
        <v>274</v>
      </c>
      <c r="L45" s="60">
        <v>343</v>
      </c>
      <c r="M45" s="60">
        <v>400</v>
      </c>
      <c r="N45" s="60">
        <v>420</v>
      </c>
      <c r="O45" s="61">
        <v>424</v>
      </c>
      <c r="P45" s="48"/>
      <c r="Q45" s="48"/>
      <c r="R45" s="48"/>
      <c r="S45" s="48"/>
      <c r="T45" s="48"/>
      <c r="U45" s="48"/>
    </row>
    <row r="46" spans="1:21" ht="30.75" customHeight="1">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c r="A48" s="48"/>
      <c r="B48" s="1178"/>
      <c r="C48" s="1179"/>
      <c r="D48" s="62"/>
      <c r="E48" s="1155" t="s">
        <v>15</v>
      </c>
      <c r="F48" s="1155"/>
      <c r="G48" s="1155"/>
      <c r="H48" s="1155"/>
      <c r="I48" s="1155"/>
      <c r="J48" s="1156"/>
      <c r="K48" s="63">
        <v>61</v>
      </c>
      <c r="L48" s="64">
        <v>62</v>
      </c>
      <c r="M48" s="64">
        <v>66</v>
      </c>
      <c r="N48" s="64">
        <v>64</v>
      </c>
      <c r="O48" s="65">
        <v>64</v>
      </c>
      <c r="P48" s="48"/>
      <c r="Q48" s="48"/>
      <c r="R48" s="48"/>
      <c r="S48" s="48"/>
      <c r="T48" s="48"/>
      <c r="U48" s="48"/>
    </row>
    <row r="49" spans="1:21" ht="30.75" customHeight="1">
      <c r="A49" s="48"/>
      <c r="B49" s="1178"/>
      <c r="C49" s="1179"/>
      <c r="D49" s="62"/>
      <c r="E49" s="1155" t="s">
        <v>16</v>
      </c>
      <c r="F49" s="1155"/>
      <c r="G49" s="1155"/>
      <c r="H49" s="1155"/>
      <c r="I49" s="1155"/>
      <c r="J49" s="1156"/>
      <c r="K49" s="63">
        <v>17</v>
      </c>
      <c r="L49" s="64">
        <v>18</v>
      </c>
      <c r="M49" s="64">
        <v>19</v>
      </c>
      <c r="N49" s="64">
        <v>22</v>
      </c>
      <c r="O49" s="65">
        <v>16</v>
      </c>
      <c r="P49" s="48"/>
      <c r="Q49" s="48"/>
      <c r="R49" s="48"/>
      <c r="S49" s="48"/>
      <c r="T49" s="48"/>
      <c r="U49" s="48"/>
    </row>
    <row r="50" spans="1:21" ht="30.75" customHeight="1">
      <c r="A50" s="48"/>
      <c r="B50" s="1178"/>
      <c r="C50" s="1179"/>
      <c r="D50" s="62"/>
      <c r="E50" s="1155" t="s">
        <v>17</v>
      </c>
      <c r="F50" s="1155"/>
      <c r="G50" s="1155"/>
      <c r="H50" s="1155"/>
      <c r="I50" s="1155"/>
      <c r="J50" s="1156"/>
      <c r="K50" s="63" t="s">
        <v>521</v>
      </c>
      <c r="L50" s="64" t="s">
        <v>521</v>
      </c>
      <c r="M50" s="64">
        <v>0</v>
      </c>
      <c r="N50" s="64">
        <v>0</v>
      </c>
      <c r="O50" s="65">
        <v>1</v>
      </c>
      <c r="P50" s="48"/>
      <c r="Q50" s="48"/>
      <c r="R50" s="48"/>
      <c r="S50" s="48"/>
      <c r="T50" s="48"/>
      <c r="U50" s="48"/>
    </row>
    <row r="51" spans="1:21" ht="30.75" customHeight="1">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c r="A52" s="48"/>
      <c r="B52" s="1153" t="s">
        <v>19</v>
      </c>
      <c r="C52" s="1154"/>
      <c r="D52" s="66"/>
      <c r="E52" s="1155" t="s">
        <v>20</v>
      </c>
      <c r="F52" s="1155"/>
      <c r="G52" s="1155"/>
      <c r="H52" s="1155"/>
      <c r="I52" s="1155"/>
      <c r="J52" s="1156"/>
      <c r="K52" s="63">
        <v>264</v>
      </c>
      <c r="L52" s="64">
        <v>253</v>
      </c>
      <c r="M52" s="64">
        <v>312</v>
      </c>
      <c r="N52" s="64">
        <v>316</v>
      </c>
      <c r="O52" s="65">
        <v>328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88</v>
      </c>
      <c r="L53" s="69">
        <v>170</v>
      </c>
      <c r="M53" s="69">
        <v>173</v>
      </c>
      <c r="N53" s="69">
        <v>190</v>
      </c>
      <c r="O53" s="70">
        <v>177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EPU4BG3MjFxzdWki7Ur93qHEw2lBpsgB+XIjIMrB8vkdKoQwK0Y7URYIFbwIRvaee6zMxwBxr/iLrOxyU12lg==" saltValue="OvqL27+yjY2OViu4aWyt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563</v>
      </c>
      <c r="J40" s="103" t="s">
        <v>564</v>
      </c>
      <c r="K40" s="103" t="s">
        <v>565</v>
      </c>
      <c r="L40" s="103" t="s">
        <v>566</v>
      </c>
      <c r="M40" s="104" t="s">
        <v>567</v>
      </c>
    </row>
    <row r="41" spans="2:13" ht="27.75" customHeight="1">
      <c r="B41" s="1196" t="s">
        <v>32</v>
      </c>
      <c r="C41" s="1197"/>
      <c r="D41" s="105"/>
      <c r="E41" s="1198" t="s">
        <v>33</v>
      </c>
      <c r="F41" s="1198"/>
      <c r="G41" s="1198"/>
      <c r="H41" s="1199"/>
      <c r="I41" s="355">
        <v>3746</v>
      </c>
      <c r="J41" s="356">
        <v>3831</v>
      </c>
      <c r="K41" s="356">
        <v>3833</v>
      </c>
      <c r="L41" s="356">
        <v>3616</v>
      </c>
      <c r="M41" s="357">
        <v>3533</v>
      </c>
    </row>
    <row r="42" spans="2:13" ht="27.75" customHeight="1">
      <c r="B42" s="1186"/>
      <c r="C42" s="1187"/>
      <c r="D42" s="106"/>
      <c r="E42" s="1190" t="s">
        <v>34</v>
      </c>
      <c r="F42" s="1190"/>
      <c r="G42" s="1190"/>
      <c r="H42" s="1191"/>
      <c r="I42" s="358" t="s">
        <v>521</v>
      </c>
      <c r="J42" s="359" t="s">
        <v>521</v>
      </c>
      <c r="K42" s="359">
        <v>11</v>
      </c>
      <c r="L42" s="359">
        <v>11</v>
      </c>
      <c r="M42" s="360">
        <v>10</v>
      </c>
    </row>
    <row r="43" spans="2:13" ht="27.75" customHeight="1">
      <c r="B43" s="1186"/>
      <c r="C43" s="1187"/>
      <c r="D43" s="106"/>
      <c r="E43" s="1190" t="s">
        <v>35</v>
      </c>
      <c r="F43" s="1190"/>
      <c r="G43" s="1190"/>
      <c r="H43" s="1191"/>
      <c r="I43" s="358">
        <v>496</v>
      </c>
      <c r="J43" s="359">
        <v>440</v>
      </c>
      <c r="K43" s="359">
        <v>403</v>
      </c>
      <c r="L43" s="359">
        <v>408</v>
      </c>
      <c r="M43" s="360">
        <v>368</v>
      </c>
    </row>
    <row r="44" spans="2:13" ht="27.75" customHeight="1">
      <c r="B44" s="1186"/>
      <c r="C44" s="1187"/>
      <c r="D44" s="106"/>
      <c r="E44" s="1190" t="s">
        <v>36</v>
      </c>
      <c r="F44" s="1190"/>
      <c r="G44" s="1190"/>
      <c r="H44" s="1191"/>
      <c r="I44" s="358">
        <v>94</v>
      </c>
      <c r="J44" s="359">
        <v>156</v>
      </c>
      <c r="K44" s="359">
        <v>167</v>
      </c>
      <c r="L44" s="359">
        <v>149</v>
      </c>
      <c r="M44" s="360">
        <v>143</v>
      </c>
    </row>
    <row r="45" spans="2:13" ht="27.75" customHeight="1">
      <c r="B45" s="1186"/>
      <c r="C45" s="1187"/>
      <c r="D45" s="106"/>
      <c r="E45" s="1190" t="s">
        <v>37</v>
      </c>
      <c r="F45" s="1190"/>
      <c r="G45" s="1190"/>
      <c r="H45" s="1191"/>
      <c r="I45" s="358">
        <v>380</v>
      </c>
      <c r="J45" s="359">
        <v>406</v>
      </c>
      <c r="K45" s="359">
        <v>374</v>
      </c>
      <c r="L45" s="359">
        <v>311</v>
      </c>
      <c r="M45" s="360">
        <v>311</v>
      </c>
    </row>
    <row r="46" spans="2:13" ht="27.75" customHeight="1">
      <c r="B46" s="1186"/>
      <c r="C46" s="1187"/>
      <c r="D46" s="107"/>
      <c r="E46" s="1190" t="s">
        <v>38</v>
      </c>
      <c r="F46" s="1190"/>
      <c r="G46" s="1190"/>
      <c r="H46" s="1191"/>
      <c r="I46" s="358" t="s">
        <v>521</v>
      </c>
      <c r="J46" s="359" t="s">
        <v>521</v>
      </c>
      <c r="K46" s="359" t="s">
        <v>521</v>
      </c>
      <c r="L46" s="359" t="s">
        <v>521</v>
      </c>
      <c r="M46" s="360" t="s">
        <v>521</v>
      </c>
    </row>
    <row r="47" spans="2:13" ht="27.75" customHeight="1">
      <c r="B47" s="1186"/>
      <c r="C47" s="1187"/>
      <c r="D47" s="108"/>
      <c r="E47" s="1200" t="s">
        <v>39</v>
      </c>
      <c r="F47" s="1201"/>
      <c r="G47" s="1201"/>
      <c r="H47" s="1202"/>
      <c r="I47" s="358" t="s">
        <v>521</v>
      </c>
      <c r="J47" s="359" t="s">
        <v>521</v>
      </c>
      <c r="K47" s="359" t="s">
        <v>521</v>
      </c>
      <c r="L47" s="359" t="s">
        <v>521</v>
      </c>
      <c r="M47" s="360" t="s">
        <v>521</v>
      </c>
    </row>
    <row r="48" spans="2:13" ht="27.75" customHeight="1">
      <c r="B48" s="1186"/>
      <c r="C48" s="1187"/>
      <c r="D48" s="106"/>
      <c r="E48" s="1190" t="s">
        <v>40</v>
      </c>
      <c r="F48" s="1190"/>
      <c r="G48" s="1190"/>
      <c r="H48" s="1191"/>
      <c r="I48" s="358" t="s">
        <v>521</v>
      </c>
      <c r="J48" s="359" t="s">
        <v>521</v>
      </c>
      <c r="K48" s="359" t="s">
        <v>521</v>
      </c>
      <c r="L48" s="359" t="s">
        <v>521</v>
      </c>
      <c r="M48" s="360" t="s">
        <v>521</v>
      </c>
    </row>
    <row r="49" spans="2:13" ht="27.75" customHeight="1">
      <c r="B49" s="1188"/>
      <c r="C49" s="1189"/>
      <c r="D49" s="106"/>
      <c r="E49" s="1190" t="s">
        <v>41</v>
      </c>
      <c r="F49" s="1190"/>
      <c r="G49" s="1190"/>
      <c r="H49" s="1191"/>
      <c r="I49" s="358" t="s">
        <v>521</v>
      </c>
      <c r="J49" s="359" t="s">
        <v>521</v>
      </c>
      <c r="K49" s="359" t="s">
        <v>521</v>
      </c>
      <c r="L49" s="359" t="s">
        <v>521</v>
      </c>
      <c r="M49" s="360" t="s">
        <v>521</v>
      </c>
    </row>
    <row r="50" spans="2:13" ht="27.75" customHeight="1">
      <c r="B50" s="1184" t="s">
        <v>42</v>
      </c>
      <c r="C50" s="1185"/>
      <c r="D50" s="109"/>
      <c r="E50" s="1190" t="s">
        <v>43</v>
      </c>
      <c r="F50" s="1190"/>
      <c r="G50" s="1190"/>
      <c r="H50" s="1191"/>
      <c r="I50" s="358">
        <v>3446</v>
      </c>
      <c r="J50" s="359">
        <v>3318</v>
      </c>
      <c r="K50" s="359">
        <v>3332</v>
      </c>
      <c r="L50" s="359">
        <v>3866</v>
      </c>
      <c r="M50" s="360">
        <v>4587</v>
      </c>
    </row>
    <row r="51" spans="2:13" ht="27.75" customHeight="1">
      <c r="B51" s="1186"/>
      <c r="C51" s="1187"/>
      <c r="D51" s="106"/>
      <c r="E51" s="1190" t="s">
        <v>44</v>
      </c>
      <c r="F51" s="1190"/>
      <c r="G51" s="1190"/>
      <c r="H51" s="1191"/>
      <c r="I51" s="358" t="s">
        <v>521</v>
      </c>
      <c r="J51" s="359" t="s">
        <v>521</v>
      </c>
      <c r="K51" s="359" t="s">
        <v>521</v>
      </c>
      <c r="L51" s="359" t="s">
        <v>521</v>
      </c>
      <c r="M51" s="360" t="s">
        <v>521</v>
      </c>
    </row>
    <row r="52" spans="2:13" ht="27.75" customHeight="1">
      <c r="B52" s="1188"/>
      <c r="C52" s="1189"/>
      <c r="D52" s="106"/>
      <c r="E52" s="1190" t="s">
        <v>45</v>
      </c>
      <c r="F52" s="1190"/>
      <c r="G52" s="1190"/>
      <c r="H52" s="1191"/>
      <c r="I52" s="358">
        <v>3186</v>
      </c>
      <c r="J52" s="359">
        <v>3286</v>
      </c>
      <c r="K52" s="359">
        <v>3439</v>
      </c>
      <c r="L52" s="359">
        <v>3253</v>
      </c>
      <c r="M52" s="360">
        <v>3186</v>
      </c>
    </row>
    <row r="53" spans="2:13" ht="27.75" customHeight="1" thickBot="1">
      <c r="B53" s="1192" t="s">
        <v>46</v>
      </c>
      <c r="C53" s="1193"/>
      <c r="D53" s="110"/>
      <c r="E53" s="1194" t="s">
        <v>47</v>
      </c>
      <c r="F53" s="1194"/>
      <c r="G53" s="1194"/>
      <c r="H53" s="1195"/>
      <c r="I53" s="361">
        <v>-1916</v>
      </c>
      <c r="J53" s="362">
        <v>-1771</v>
      </c>
      <c r="K53" s="362">
        <v>-1982</v>
      </c>
      <c r="L53" s="362">
        <v>-2624</v>
      </c>
      <c r="M53" s="363">
        <v>-3408</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JMM6ivJx7O8d5Di+Dcxp5mojfbhLoj4ymdwmXsd9a2xRJP0yyv/BCsT4VXTsBmFJUbT0pLWtEz9QNVNap9OGng==" saltValue="B/Y+/GMv9EH/U+/596GL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G59" sqref="G59"/>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565</v>
      </c>
      <c r="G54" s="119" t="s">
        <v>566</v>
      </c>
      <c r="H54" s="120" t="s">
        <v>567</v>
      </c>
    </row>
    <row r="55" spans="2:8" ht="52.5" customHeight="1">
      <c r="B55" s="121"/>
      <c r="C55" s="1211" t="s">
        <v>50</v>
      </c>
      <c r="D55" s="1211"/>
      <c r="E55" s="1212"/>
      <c r="F55" s="122">
        <v>928</v>
      </c>
      <c r="G55" s="122">
        <v>926</v>
      </c>
      <c r="H55" s="123">
        <v>591</v>
      </c>
    </row>
    <row r="56" spans="2:8" ht="52.5" customHeight="1">
      <c r="B56" s="124"/>
      <c r="C56" s="1213" t="s">
        <v>51</v>
      </c>
      <c r="D56" s="1213"/>
      <c r="E56" s="1214"/>
      <c r="F56" s="125">
        <v>365</v>
      </c>
      <c r="G56" s="125">
        <v>569</v>
      </c>
      <c r="H56" s="126">
        <v>574</v>
      </c>
    </row>
    <row r="57" spans="2:8" ht="53.25" customHeight="1">
      <c r="B57" s="124"/>
      <c r="C57" s="1215" t="s">
        <v>52</v>
      </c>
      <c r="D57" s="1215"/>
      <c r="E57" s="1216"/>
      <c r="F57" s="127">
        <v>1839</v>
      </c>
      <c r="G57" s="127">
        <v>2174</v>
      </c>
      <c r="H57" s="128">
        <v>3229</v>
      </c>
    </row>
    <row r="58" spans="2:8" ht="45.75" customHeight="1">
      <c r="B58" s="129"/>
      <c r="C58" s="1203" t="s">
        <v>596</v>
      </c>
      <c r="D58" s="1204"/>
      <c r="E58" s="1205"/>
      <c r="F58" s="130">
        <v>965</v>
      </c>
      <c r="G58" s="130">
        <v>944</v>
      </c>
      <c r="H58" s="131">
        <v>923</v>
      </c>
    </row>
    <row r="59" spans="2:8" ht="45.75" customHeight="1">
      <c r="B59" s="129"/>
      <c r="C59" s="1203" t="s">
        <v>597</v>
      </c>
      <c r="D59" s="1204"/>
      <c r="E59" s="1205"/>
      <c r="F59" s="130">
        <v>95</v>
      </c>
      <c r="G59" s="130">
        <v>164</v>
      </c>
      <c r="H59" s="131">
        <v>773</v>
      </c>
    </row>
    <row r="60" spans="2:8" ht="45.75" customHeight="1">
      <c r="B60" s="129"/>
      <c r="C60" s="1203" t="s">
        <v>598</v>
      </c>
      <c r="D60" s="1204"/>
      <c r="E60" s="1205"/>
      <c r="F60" s="130">
        <v>305</v>
      </c>
      <c r="G60" s="130">
        <v>514</v>
      </c>
      <c r="H60" s="131">
        <v>682</v>
      </c>
    </row>
    <row r="61" spans="2:8" ht="45.75" customHeight="1">
      <c r="B61" s="129"/>
      <c r="C61" s="1203" t="s">
        <v>599</v>
      </c>
      <c r="D61" s="1204"/>
      <c r="E61" s="1205"/>
      <c r="F61" s="130">
        <v>183</v>
      </c>
      <c r="G61" s="130">
        <v>241</v>
      </c>
      <c r="H61" s="131">
        <v>556</v>
      </c>
    </row>
    <row r="62" spans="2:8" ht="45.75" customHeight="1" thickBot="1">
      <c r="B62" s="132"/>
      <c r="C62" s="1206" t="s">
        <v>600</v>
      </c>
      <c r="D62" s="1207"/>
      <c r="E62" s="1208"/>
      <c r="F62" s="133">
        <v>55</v>
      </c>
      <c r="G62" s="133">
        <v>91</v>
      </c>
      <c r="H62" s="134">
        <v>97</v>
      </c>
    </row>
    <row r="63" spans="2:8" ht="52.5" customHeight="1" thickBot="1">
      <c r="B63" s="135"/>
      <c r="C63" s="1209" t="s">
        <v>53</v>
      </c>
      <c r="D63" s="1209"/>
      <c r="E63" s="1210"/>
      <c r="F63" s="136">
        <v>3132</v>
      </c>
      <c r="G63" s="136">
        <v>3669</v>
      </c>
      <c r="H63" s="137">
        <v>4393</v>
      </c>
    </row>
    <row r="64" spans="2:8" ht="13"/>
  </sheetData>
  <sheetProtection algorithmName="SHA-512" hashValue="3AlJFKuCybX2eKORCx7xybkEA1kPZOfrHx3HUdHYrAp6NkG9CCl1bLXCg6ClcFoLFl2c3i4OojN7iR+nESvPXA==" saltValue="o+PwKXtTTLTX/EqHMgyw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560</v>
      </c>
      <c r="G2" s="151"/>
      <c r="H2" s="152"/>
    </row>
    <row r="3" spans="1:8">
      <c r="A3" s="148" t="s">
        <v>553</v>
      </c>
      <c r="B3" s="153"/>
      <c r="C3" s="154"/>
      <c r="D3" s="155">
        <v>301857</v>
      </c>
      <c r="E3" s="156"/>
      <c r="F3" s="157">
        <v>271581</v>
      </c>
      <c r="G3" s="158"/>
      <c r="H3" s="159"/>
    </row>
    <row r="4" spans="1:8">
      <c r="A4" s="160"/>
      <c r="B4" s="161"/>
      <c r="C4" s="162"/>
      <c r="D4" s="163">
        <v>138840</v>
      </c>
      <c r="E4" s="164"/>
      <c r="F4" s="165">
        <v>117844</v>
      </c>
      <c r="G4" s="166"/>
      <c r="H4" s="167"/>
    </row>
    <row r="5" spans="1:8">
      <c r="A5" s="148" t="s">
        <v>555</v>
      </c>
      <c r="B5" s="153"/>
      <c r="C5" s="154"/>
      <c r="D5" s="155">
        <v>440143</v>
      </c>
      <c r="E5" s="156"/>
      <c r="F5" s="157">
        <v>268375</v>
      </c>
      <c r="G5" s="158"/>
      <c r="H5" s="159"/>
    </row>
    <row r="6" spans="1:8">
      <c r="A6" s="160"/>
      <c r="B6" s="161"/>
      <c r="C6" s="162"/>
      <c r="D6" s="163">
        <v>145558</v>
      </c>
      <c r="E6" s="164"/>
      <c r="F6" s="165">
        <v>119602</v>
      </c>
      <c r="G6" s="166"/>
      <c r="H6" s="167"/>
    </row>
    <row r="7" spans="1:8">
      <c r="A7" s="148" t="s">
        <v>556</v>
      </c>
      <c r="B7" s="153"/>
      <c r="C7" s="154"/>
      <c r="D7" s="155">
        <v>268674</v>
      </c>
      <c r="E7" s="156"/>
      <c r="F7" s="157">
        <v>301035</v>
      </c>
      <c r="G7" s="158"/>
      <c r="H7" s="159"/>
    </row>
    <row r="8" spans="1:8">
      <c r="A8" s="160"/>
      <c r="B8" s="161"/>
      <c r="C8" s="162"/>
      <c r="D8" s="163">
        <v>83420</v>
      </c>
      <c r="E8" s="164"/>
      <c r="F8" s="165">
        <v>154376</v>
      </c>
      <c r="G8" s="166"/>
      <c r="H8" s="167"/>
    </row>
    <row r="9" spans="1:8">
      <c r="A9" s="148" t="s">
        <v>557</v>
      </c>
      <c r="B9" s="153"/>
      <c r="C9" s="154"/>
      <c r="D9" s="155">
        <v>140670</v>
      </c>
      <c r="E9" s="156"/>
      <c r="F9" s="157">
        <v>277467</v>
      </c>
      <c r="G9" s="158"/>
      <c r="H9" s="159"/>
    </row>
    <row r="10" spans="1:8">
      <c r="A10" s="160"/>
      <c r="B10" s="161"/>
      <c r="C10" s="162"/>
      <c r="D10" s="163">
        <v>62684</v>
      </c>
      <c r="E10" s="164"/>
      <c r="F10" s="165">
        <v>128378</v>
      </c>
      <c r="G10" s="166"/>
      <c r="H10" s="167"/>
    </row>
    <row r="11" spans="1:8">
      <c r="A11" s="148" t="s">
        <v>558</v>
      </c>
      <c r="B11" s="153"/>
      <c r="C11" s="154"/>
      <c r="D11" s="155">
        <v>295806</v>
      </c>
      <c r="E11" s="156"/>
      <c r="F11" s="157">
        <v>282256</v>
      </c>
      <c r="G11" s="158"/>
      <c r="H11" s="159"/>
    </row>
    <row r="12" spans="1:8">
      <c r="A12" s="160"/>
      <c r="B12" s="161"/>
      <c r="C12" s="168"/>
      <c r="D12" s="163">
        <v>106277</v>
      </c>
      <c r="E12" s="164"/>
      <c r="F12" s="165">
        <v>145453</v>
      </c>
      <c r="G12" s="166"/>
      <c r="H12" s="167"/>
    </row>
    <row r="13" spans="1:8">
      <c r="A13" s="148"/>
      <c r="B13" s="153"/>
      <c r="C13" s="169"/>
      <c r="D13" s="170">
        <v>289430</v>
      </c>
      <c r="E13" s="171"/>
      <c r="F13" s="172">
        <v>280143</v>
      </c>
      <c r="G13" s="173"/>
      <c r="H13" s="159"/>
    </row>
    <row r="14" spans="1:8">
      <c r="A14" s="160"/>
      <c r="B14" s="161"/>
      <c r="C14" s="162"/>
      <c r="D14" s="163">
        <v>107356</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16.18</v>
      </c>
      <c r="C19" s="174">
        <f>ROUND(VALUE(SUBSTITUTE(実質収支比率等に係る経年分析!G$48,"▲","-")),2)</f>
        <v>19.010000000000002</v>
      </c>
      <c r="D19" s="174">
        <f>ROUND(VALUE(SUBSTITUTE(実質収支比率等に係る経年分析!H$48,"▲","-")),2)</f>
        <v>41.57</v>
      </c>
      <c r="E19" s="174">
        <f>ROUND(VALUE(SUBSTITUTE(実質収支比率等に係る経年分析!I$48,"▲","-")),2)</f>
        <v>35.25</v>
      </c>
      <c r="F19" s="174">
        <f>ROUND(VALUE(SUBSTITUTE(実質収支比率等に係る経年分析!J$48,"▲","-")),2)</f>
        <v>27.05</v>
      </c>
    </row>
    <row r="20" spans="1:11">
      <c r="A20" s="174" t="s">
        <v>57</v>
      </c>
      <c r="B20" s="174">
        <f>ROUND(VALUE(SUBSTITUTE(実質収支比率等に係る経年分析!F$47,"▲","-")),2)</f>
        <v>48.33</v>
      </c>
      <c r="C20" s="174">
        <f>ROUND(VALUE(SUBSTITUTE(実質収支比率等に係る経年分析!G$47,"▲","-")),2)</f>
        <v>48.38</v>
      </c>
      <c r="D20" s="174">
        <f>ROUND(VALUE(SUBSTITUTE(実質収支比率等に係る経年分析!H$47,"▲","-")),2)</f>
        <v>50.07</v>
      </c>
      <c r="E20" s="174">
        <f>ROUND(VALUE(SUBSTITUTE(実質収支比率等に係る経年分析!I$47,"▲","-")),2)</f>
        <v>46.29</v>
      </c>
      <c r="F20" s="174">
        <f>ROUND(VALUE(SUBSTITUTE(実質収支比率等に係る経年分析!J$47,"▲","-")),2)</f>
        <v>29.87</v>
      </c>
    </row>
    <row r="21" spans="1:11">
      <c r="A21" s="174" t="s">
        <v>58</v>
      </c>
      <c r="B21" s="174">
        <f>IF(ISNUMBER(VALUE(SUBSTITUTE(実質収支比率等に係る経年分析!F$49,"▲","-"))),ROUND(VALUE(SUBSTITUTE(実質収支比率等に係る経年分析!F$49,"▲","-")),2),NA())</f>
        <v>-4.4400000000000004</v>
      </c>
      <c r="C21" s="174">
        <f>IF(ISNUMBER(VALUE(SUBSTITUTE(実質収支比率等に係る経年分析!G$49,"▲","-"))),ROUND(VALUE(SUBSTITUTE(実質収支比率等に係る経年分析!G$49,"▲","-")),2),NA())</f>
        <v>3.19</v>
      </c>
      <c r="D21" s="174">
        <f>IF(ISNUMBER(VALUE(SUBSTITUTE(実質収支比率等に係る経年分析!H$49,"▲","-"))),ROUND(VALUE(SUBSTITUTE(実質収支比率等に係る経年分析!H$49,"▲","-")),2),NA())</f>
        <v>29.78</v>
      </c>
      <c r="E21" s="174">
        <f>IF(ISNUMBER(VALUE(SUBSTITUTE(実質収支比率等に係る経年分析!I$49,"▲","-"))),ROUND(VALUE(SUBSTITUTE(実質収支比率等に係る経年分析!I$49,"▲","-")),2),NA())</f>
        <v>-3.41</v>
      </c>
      <c r="F21" s="174">
        <f>IF(ISNUMBER(VALUE(SUBSTITUTE(実質収支比率等に係る経年分析!J$49,"▲","-"))),ROUND(VALUE(SUBSTITUTE(実質収支比率等に係る経年分析!J$49,"▲","-")),2),NA())</f>
        <v>-25.54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c r="A30" s="175" t="str">
        <f>IF(連結実質赤字比率に係る赤字・黒字の構成分析!C$40="",NA(),連結実質赤字比率に係る赤字・黒字の構成分析!C$40)</f>
        <v>林業集落排水事業特別会計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0.51</v>
      </c>
    </row>
    <row r="34" spans="1:16">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c r="A35" s="175" t="str">
        <f>IF(連結実質赤字比率に係る赤字・黒字の構成分析!C$35="",NA(),連結実質赤字比率に係る赤字・黒字の構成分析!C$35)</f>
        <v>国民健康保険事業（事業勘定）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2.3199999999999998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19.010000000000002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27.18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264</v>
      </c>
      <c r="E42" s="176"/>
      <c r="F42" s="176"/>
      <c r="G42" s="176">
        <f>'実質公債費比率（分子）の構造'!L$52</f>
        <v>253</v>
      </c>
      <c r="H42" s="176"/>
      <c r="I42" s="176"/>
      <c r="J42" s="176">
        <f>'実質公債費比率（分子）の構造'!M$52</f>
        <v>312</v>
      </c>
      <c r="K42" s="176"/>
      <c r="L42" s="176"/>
      <c r="M42" s="176">
        <f>'実質公債費比率（分子）の構造'!N$52</f>
        <v>316</v>
      </c>
      <c r="N42" s="176"/>
      <c r="O42" s="176"/>
      <c r="P42" s="176">
        <f>'実質公債費比率（分子）の構造'!O$52</f>
        <v>328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1</v>
      </c>
      <c r="O44" s="176"/>
      <c r="P44" s="176"/>
    </row>
    <row r="45" spans="1:16">
      <c r="A45" s="176" t="s">
        <v>68</v>
      </c>
      <c r="B45" s="176">
        <f>'実質公債費比率（分子）の構造'!K$49</f>
        <v>17</v>
      </c>
      <c r="C45" s="176"/>
      <c r="D45" s="176"/>
      <c r="E45" s="176">
        <f>'実質公債費比率（分子）の構造'!L$49</f>
        <v>18</v>
      </c>
      <c r="F45" s="176"/>
      <c r="G45" s="176"/>
      <c r="H45" s="176">
        <f>'実質公債費比率（分子）の構造'!M$49</f>
        <v>19</v>
      </c>
      <c r="I45" s="176"/>
      <c r="J45" s="176"/>
      <c r="K45" s="176">
        <f>'実質公債費比率（分子）の構造'!N$49</f>
        <v>22</v>
      </c>
      <c r="L45" s="176"/>
      <c r="M45" s="176"/>
      <c r="N45" s="176">
        <f>'実質公債費比率（分子）の構造'!O$49</f>
        <v>16</v>
      </c>
      <c r="O45" s="176"/>
      <c r="P45" s="176"/>
    </row>
    <row r="46" spans="1:16">
      <c r="A46" s="176" t="s">
        <v>69</v>
      </c>
      <c r="B46" s="176">
        <f>'実質公債費比率（分子）の構造'!K$48</f>
        <v>61</v>
      </c>
      <c r="C46" s="176"/>
      <c r="D46" s="176"/>
      <c r="E46" s="176">
        <f>'実質公債費比率（分子）の構造'!L$48</f>
        <v>62</v>
      </c>
      <c r="F46" s="176"/>
      <c r="G46" s="176"/>
      <c r="H46" s="176">
        <f>'実質公債費比率（分子）の構造'!M$48</f>
        <v>66</v>
      </c>
      <c r="I46" s="176"/>
      <c r="J46" s="176"/>
      <c r="K46" s="176">
        <f>'実質公債費比率（分子）の構造'!N$48</f>
        <v>64</v>
      </c>
      <c r="L46" s="176"/>
      <c r="M46" s="176"/>
      <c r="N46" s="176">
        <f>'実質公債費比率（分子）の構造'!O$48</f>
        <v>64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274</v>
      </c>
      <c r="C49" s="176"/>
      <c r="D49" s="176"/>
      <c r="E49" s="176">
        <f>'実質公債費比率（分子）の構造'!L$45</f>
        <v>343</v>
      </c>
      <c r="F49" s="176"/>
      <c r="G49" s="176"/>
      <c r="H49" s="176">
        <f>'実質公債費比率（分子）の構造'!M$45</f>
        <v>400</v>
      </c>
      <c r="I49" s="176"/>
      <c r="J49" s="176"/>
      <c r="K49" s="176">
        <f>'実質公債費比率（分子）の構造'!N$45</f>
        <v>420</v>
      </c>
      <c r="L49" s="176"/>
      <c r="M49" s="176"/>
      <c r="N49" s="176">
        <f>'実質公債費比率（分子）の構造'!O$45</f>
        <v>424</v>
      </c>
      <c r="O49" s="176"/>
      <c r="P49" s="176"/>
    </row>
    <row r="50" spans="1:16">
      <c r="A50" s="176" t="s">
        <v>73</v>
      </c>
      <c r="B50" s="176" t="e">
        <f>NA()</f>
        <v>#N/A</v>
      </c>
      <c r="C50" s="176">
        <f>IF(ISNUMBER('実質公債費比率（分子）の構造'!K$53),'実質公債費比率（分子）の構造'!K$53,NA())</f>
        <v>88</v>
      </c>
      <c r="D50" s="176" t="e">
        <f>NA()</f>
        <v>#N/A</v>
      </c>
      <c r="E50" s="176" t="e">
        <f>NA()</f>
        <v>#N/A</v>
      </c>
      <c r="F50" s="176">
        <f>IF(ISNUMBER('実質公債費比率（分子）の構造'!L$53),'実質公債費比率（分子）の構造'!L$53,NA())</f>
        <v>170</v>
      </c>
      <c r="G50" s="176" t="e">
        <f>NA()</f>
        <v>#N/A</v>
      </c>
      <c r="H50" s="176" t="e">
        <f>NA()</f>
        <v>#N/A</v>
      </c>
      <c r="I50" s="176">
        <f>IF(ISNUMBER('実質公債費比率（分子）の構造'!M$53),'実質公債費比率（分子）の構造'!M$53,NA())</f>
        <v>173</v>
      </c>
      <c r="J50" s="176" t="e">
        <f>NA()</f>
        <v>#N/A</v>
      </c>
      <c r="K50" s="176" t="e">
        <f>NA()</f>
        <v>#N/A</v>
      </c>
      <c r="L50" s="176">
        <f>IF(ISNUMBER('実質公債費比率（分子）の構造'!N$53),'実質公債費比率（分子）の構造'!N$53,NA())</f>
        <v>190</v>
      </c>
      <c r="M50" s="176" t="e">
        <f>NA()</f>
        <v>#N/A</v>
      </c>
      <c r="N50" s="176" t="e">
        <f>NA()</f>
        <v>#N/A</v>
      </c>
      <c r="O50" s="176">
        <f>IF(ISNUMBER('実質公債費比率（分子）の構造'!O$53),'実質公債費比率（分子）の構造'!O$53,NA())</f>
        <v>177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3186</v>
      </c>
      <c r="E56" s="175"/>
      <c r="F56" s="175"/>
      <c r="G56" s="175">
        <f>'将来負担比率（分子）の構造'!J$52</f>
        <v>3286</v>
      </c>
      <c r="H56" s="175"/>
      <c r="I56" s="175"/>
      <c r="J56" s="175">
        <f>'将来負担比率（分子）の構造'!K$52</f>
        <v>3439</v>
      </c>
      <c r="K56" s="175"/>
      <c r="L56" s="175"/>
      <c r="M56" s="175">
        <f>'将来負担比率（分子）の構造'!L$52</f>
        <v>3253</v>
      </c>
      <c r="N56" s="175"/>
      <c r="O56" s="175"/>
      <c r="P56" s="175">
        <f>'将来負担比率（分子）の構造'!M$52</f>
        <v>3186</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3446</v>
      </c>
      <c r="E58" s="175"/>
      <c r="F58" s="175"/>
      <c r="G58" s="175">
        <f>'将来負担比率（分子）の構造'!J$50</f>
        <v>3318</v>
      </c>
      <c r="H58" s="175"/>
      <c r="I58" s="175"/>
      <c r="J58" s="175">
        <f>'将来負担比率（分子）の構造'!K$50</f>
        <v>3332</v>
      </c>
      <c r="K58" s="175"/>
      <c r="L58" s="175"/>
      <c r="M58" s="175">
        <f>'将来負担比率（分子）の構造'!L$50</f>
        <v>3866</v>
      </c>
      <c r="N58" s="175"/>
      <c r="O58" s="175"/>
      <c r="P58" s="175">
        <f>'将来負担比率（分子）の構造'!M$50</f>
        <v>4587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380</v>
      </c>
      <c r="C62" s="175"/>
      <c r="D62" s="175"/>
      <c r="E62" s="175">
        <f>'将来負担比率（分子）の構造'!J$45</f>
        <v>406</v>
      </c>
      <c r="F62" s="175"/>
      <c r="G62" s="175"/>
      <c r="H62" s="175">
        <f>'将来負担比率（分子）の構造'!K$45</f>
        <v>374</v>
      </c>
      <c r="I62" s="175"/>
      <c r="J62" s="175"/>
      <c r="K62" s="175">
        <f>'将来負担比率（分子）の構造'!L$45</f>
        <v>311</v>
      </c>
      <c r="L62" s="175"/>
      <c r="M62" s="175"/>
      <c r="N62" s="175">
        <f>'将来負担比率（分子）の構造'!M$45</f>
        <v>311</v>
      </c>
      <c r="O62" s="175"/>
      <c r="P62" s="175"/>
    </row>
    <row r="63" spans="1:16">
      <c r="A63" s="175" t="s">
        <v>36</v>
      </c>
      <c r="B63" s="175">
        <f>'将来負担比率（分子）の構造'!I$44</f>
        <v>94</v>
      </c>
      <c r="C63" s="175"/>
      <c r="D63" s="175"/>
      <c r="E63" s="175">
        <f>'将来負担比率（分子）の構造'!J$44</f>
        <v>156</v>
      </c>
      <c r="F63" s="175"/>
      <c r="G63" s="175"/>
      <c r="H63" s="175">
        <f>'将来負担比率（分子）の構造'!K$44</f>
        <v>167</v>
      </c>
      <c r="I63" s="175"/>
      <c r="J63" s="175"/>
      <c r="K63" s="175">
        <f>'将来負担比率（分子）の構造'!L$44</f>
        <v>149</v>
      </c>
      <c r="L63" s="175"/>
      <c r="M63" s="175"/>
      <c r="N63" s="175">
        <f>'将来負担比率（分子）の構造'!M$44</f>
        <v>143</v>
      </c>
      <c r="O63" s="175"/>
      <c r="P63" s="175"/>
    </row>
    <row r="64" spans="1:16">
      <c r="A64" s="175" t="s">
        <v>35</v>
      </c>
      <c r="B64" s="175">
        <f>'将来負担比率（分子）の構造'!I$43</f>
        <v>496</v>
      </c>
      <c r="C64" s="175"/>
      <c r="D64" s="175"/>
      <c r="E64" s="175">
        <f>'将来負担比率（分子）の構造'!J$43</f>
        <v>440</v>
      </c>
      <c r="F64" s="175"/>
      <c r="G64" s="175"/>
      <c r="H64" s="175">
        <f>'将来負担比率（分子）の構造'!K$43</f>
        <v>403</v>
      </c>
      <c r="I64" s="175"/>
      <c r="J64" s="175"/>
      <c r="K64" s="175">
        <f>'将来負担比率（分子）の構造'!L$43</f>
        <v>408</v>
      </c>
      <c r="L64" s="175"/>
      <c r="M64" s="175"/>
      <c r="N64" s="175">
        <f>'将来負担比率（分子）の構造'!M$43</f>
        <v>368</v>
      </c>
      <c r="O64" s="175"/>
      <c r="P64" s="175"/>
    </row>
    <row r="65" spans="1:16">
      <c r="A65" s="175" t="s">
        <v>34</v>
      </c>
      <c r="B65" s="175" t="str">
        <f>'将来負担比率（分子）の構造'!I$42</f>
        <v>-</v>
      </c>
      <c r="C65" s="175"/>
      <c r="D65" s="175"/>
      <c r="E65" s="175" t="str">
        <f>'将来負担比率（分子）の構造'!J$42</f>
        <v>-</v>
      </c>
      <c r="F65" s="175"/>
      <c r="G65" s="175"/>
      <c r="H65" s="175">
        <f>'将来負担比率（分子）の構造'!K$42</f>
        <v>11</v>
      </c>
      <c r="I65" s="175"/>
      <c r="J65" s="175"/>
      <c r="K65" s="175">
        <f>'将来負担比率（分子）の構造'!L$42</f>
        <v>11</v>
      </c>
      <c r="L65" s="175"/>
      <c r="M65" s="175"/>
      <c r="N65" s="175">
        <f>'将来負担比率（分子）の構造'!M$42</f>
        <v>10</v>
      </c>
      <c r="O65" s="175"/>
      <c r="P65" s="175"/>
    </row>
    <row r="66" spans="1:16">
      <c r="A66" s="175" t="s">
        <v>33</v>
      </c>
      <c r="B66" s="175">
        <f>'将来負担比率（分子）の構造'!I$41</f>
        <v>3746</v>
      </c>
      <c r="C66" s="175"/>
      <c r="D66" s="175"/>
      <c r="E66" s="175">
        <f>'将来負担比率（分子）の構造'!J$41</f>
        <v>3831</v>
      </c>
      <c r="F66" s="175"/>
      <c r="G66" s="175"/>
      <c r="H66" s="175">
        <f>'将来負担比率（分子）の構造'!K$41</f>
        <v>3833</v>
      </c>
      <c r="I66" s="175"/>
      <c r="J66" s="175"/>
      <c r="K66" s="175">
        <f>'将来負担比率（分子）の構造'!L$41</f>
        <v>3616</v>
      </c>
      <c r="L66" s="175"/>
      <c r="M66" s="175"/>
      <c r="N66" s="175">
        <f>'将来負担比率（分子）の構造'!M$41</f>
        <v>3533</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928</v>
      </c>
      <c r="C72" s="179">
        <f>基金残高に係る経年分析!G55</f>
        <v>926</v>
      </c>
      <c r="D72" s="179">
        <f>基金残高に係る経年分析!H55</f>
        <v>591</v>
      </c>
    </row>
    <row r="73" spans="1:16">
      <c r="A73" s="178" t="s">
        <v>80</v>
      </c>
      <c r="B73" s="179">
        <f>基金残高に係る経年分析!F56</f>
        <v>365</v>
      </c>
      <c r="C73" s="179">
        <f>基金残高に係る経年分析!G56</f>
        <v>569</v>
      </c>
      <c r="D73" s="179">
        <f>基金残高に係る経年分析!H56</f>
        <v>574</v>
      </c>
    </row>
    <row r="74" spans="1:16">
      <c r="A74" s="178" t="s">
        <v>81</v>
      </c>
      <c r="B74" s="179">
        <f>基金残高に係る経年分析!F57</f>
        <v>1839</v>
      </c>
      <c r="C74" s="179">
        <f>基金残高に係る経年分析!G57</f>
        <v>2174</v>
      </c>
      <c r="D74" s="179">
        <f>基金残高に係る経年分析!H57</f>
        <v>3229</v>
      </c>
    </row>
  </sheetData>
  <sheetProtection algorithmName="SHA-512" hashValue="eds8KmF6KsF4JnVBtJW/VqNn52A5CDBBnDkv1P+YJVVyAJtuRR6NLcU1Q5sudf5+ZDW/s+wpKzL7kSFbxp717A==" saltValue="O9sEpo0w/gHi/CGWWlVx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230</v>
      </c>
      <c r="C5" s="677"/>
      <c r="D5" s="677"/>
      <c r="E5" s="677"/>
      <c r="F5" s="677"/>
      <c r="G5" s="677"/>
      <c r="H5" s="677"/>
      <c r="I5" s="677"/>
      <c r="J5" s="677"/>
      <c r="K5" s="677"/>
      <c r="L5" s="677"/>
      <c r="M5" s="677"/>
      <c r="N5" s="677"/>
      <c r="O5" s="677"/>
      <c r="P5" s="677"/>
      <c r="Q5" s="678"/>
      <c r="R5" s="673">
        <v>259903</v>
      </c>
      <c r="S5" s="674"/>
      <c r="T5" s="674"/>
      <c r="U5" s="674"/>
      <c r="V5" s="674"/>
      <c r="W5" s="674"/>
      <c r="X5" s="674"/>
      <c r="Y5" s="702"/>
      <c r="Z5" s="715">
        <v>4</v>
      </c>
      <c r="AA5" s="715"/>
      <c r="AB5" s="715"/>
      <c r="AC5" s="715"/>
      <c r="AD5" s="716">
        <v>259903</v>
      </c>
      <c r="AE5" s="716"/>
      <c r="AF5" s="716"/>
      <c r="AG5" s="716"/>
      <c r="AH5" s="716"/>
      <c r="AI5" s="716"/>
      <c r="AJ5" s="716"/>
      <c r="AK5" s="716"/>
      <c r="AL5" s="703">
        <v>13.1</v>
      </c>
      <c r="AM5" s="686"/>
      <c r="AN5" s="686"/>
      <c r="AO5" s="704"/>
      <c r="AP5" s="676" t="s">
        <v>231</v>
      </c>
      <c r="AQ5" s="677"/>
      <c r="AR5" s="677"/>
      <c r="AS5" s="677"/>
      <c r="AT5" s="677"/>
      <c r="AU5" s="677"/>
      <c r="AV5" s="677"/>
      <c r="AW5" s="677"/>
      <c r="AX5" s="677"/>
      <c r="AY5" s="677"/>
      <c r="AZ5" s="677"/>
      <c r="BA5" s="677"/>
      <c r="BB5" s="677"/>
      <c r="BC5" s="677"/>
      <c r="BD5" s="677"/>
      <c r="BE5" s="677"/>
      <c r="BF5" s="678"/>
      <c r="BG5" s="627">
        <v>258755</v>
      </c>
      <c r="BH5" s="628"/>
      <c r="BI5" s="628"/>
      <c r="BJ5" s="628"/>
      <c r="BK5" s="628"/>
      <c r="BL5" s="628"/>
      <c r="BM5" s="628"/>
      <c r="BN5" s="629"/>
      <c r="BO5" s="663">
        <v>99.6</v>
      </c>
      <c r="BP5" s="663"/>
      <c r="BQ5" s="663"/>
      <c r="BR5" s="663"/>
      <c r="BS5" s="664" t="s">
        <v>232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c r="B6" s="624" t="s">
        <v>236</v>
      </c>
      <c r="C6" s="625"/>
      <c r="D6" s="625"/>
      <c r="E6" s="625"/>
      <c r="F6" s="625"/>
      <c r="G6" s="625"/>
      <c r="H6" s="625"/>
      <c r="I6" s="625"/>
      <c r="J6" s="625"/>
      <c r="K6" s="625"/>
      <c r="L6" s="625"/>
      <c r="M6" s="625"/>
      <c r="N6" s="625"/>
      <c r="O6" s="625"/>
      <c r="P6" s="625"/>
      <c r="Q6" s="626"/>
      <c r="R6" s="627">
        <v>88257</v>
      </c>
      <c r="S6" s="628"/>
      <c r="T6" s="628"/>
      <c r="U6" s="628"/>
      <c r="V6" s="628"/>
      <c r="W6" s="628"/>
      <c r="X6" s="628"/>
      <c r="Y6" s="629"/>
      <c r="Z6" s="663">
        <v>1.4</v>
      </c>
      <c r="AA6" s="663"/>
      <c r="AB6" s="663"/>
      <c r="AC6" s="663"/>
      <c r="AD6" s="664">
        <v>88257</v>
      </c>
      <c r="AE6" s="664"/>
      <c r="AF6" s="664"/>
      <c r="AG6" s="664"/>
      <c r="AH6" s="664"/>
      <c r="AI6" s="664"/>
      <c r="AJ6" s="664"/>
      <c r="AK6" s="664"/>
      <c r="AL6" s="630">
        <v>4.5</v>
      </c>
      <c r="AM6" s="631"/>
      <c r="AN6" s="631"/>
      <c r="AO6" s="665"/>
      <c r="AP6" s="624" t="s">
        <v>237</v>
      </c>
      <c r="AQ6" s="625"/>
      <c r="AR6" s="625"/>
      <c r="AS6" s="625"/>
      <c r="AT6" s="625"/>
      <c r="AU6" s="625"/>
      <c r="AV6" s="625"/>
      <c r="AW6" s="625"/>
      <c r="AX6" s="625"/>
      <c r="AY6" s="625"/>
      <c r="AZ6" s="625"/>
      <c r="BA6" s="625"/>
      <c r="BB6" s="625"/>
      <c r="BC6" s="625"/>
      <c r="BD6" s="625"/>
      <c r="BE6" s="625"/>
      <c r="BF6" s="626"/>
      <c r="BG6" s="627">
        <v>258755</v>
      </c>
      <c r="BH6" s="628"/>
      <c r="BI6" s="628"/>
      <c r="BJ6" s="628"/>
      <c r="BK6" s="628"/>
      <c r="BL6" s="628"/>
      <c r="BM6" s="628"/>
      <c r="BN6" s="629"/>
      <c r="BO6" s="663">
        <v>99.6</v>
      </c>
      <c r="BP6" s="663"/>
      <c r="BQ6" s="663"/>
      <c r="BR6" s="663"/>
      <c r="BS6" s="664" t="s">
        <v>147</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56513</v>
      </c>
      <c r="CS6" s="628"/>
      <c r="CT6" s="628"/>
      <c r="CU6" s="628"/>
      <c r="CV6" s="628"/>
      <c r="CW6" s="628"/>
      <c r="CX6" s="628"/>
      <c r="CY6" s="629"/>
      <c r="CZ6" s="703">
        <v>1</v>
      </c>
      <c r="DA6" s="686"/>
      <c r="DB6" s="686"/>
      <c r="DC6" s="705"/>
      <c r="DD6" s="633" t="s">
        <v>239</v>
      </c>
      <c r="DE6" s="628"/>
      <c r="DF6" s="628"/>
      <c r="DG6" s="628"/>
      <c r="DH6" s="628"/>
      <c r="DI6" s="628"/>
      <c r="DJ6" s="628"/>
      <c r="DK6" s="628"/>
      <c r="DL6" s="628"/>
      <c r="DM6" s="628"/>
      <c r="DN6" s="628"/>
      <c r="DO6" s="628"/>
      <c r="DP6" s="629"/>
      <c r="DQ6" s="633">
        <v>56513</v>
      </c>
      <c r="DR6" s="628"/>
      <c r="DS6" s="628"/>
      <c r="DT6" s="628"/>
      <c r="DU6" s="628"/>
      <c r="DV6" s="628"/>
      <c r="DW6" s="628"/>
      <c r="DX6" s="628"/>
      <c r="DY6" s="628"/>
      <c r="DZ6" s="628"/>
      <c r="EA6" s="628"/>
      <c r="EB6" s="628"/>
      <c r="EC6" s="662"/>
    </row>
    <row r="7" spans="2:143" ht="11.25" customHeight="1">
      <c r="B7" s="624" t="s">
        <v>240</v>
      </c>
      <c r="C7" s="625"/>
      <c r="D7" s="625"/>
      <c r="E7" s="625"/>
      <c r="F7" s="625"/>
      <c r="G7" s="625"/>
      <c r="H7" s="625"/>
      <c r="I7" s="625"/>
      <c r="J7" s="625"/>
      <c r="K7" s="625"/>
      <c r="L7" s="625"/>
      <c r="M7" s="625"/>
      <c r="N7" s="625"/>
      <c r="O7" s="625"/>
      <c r="P7" s="625"/>
      <c r="Q7" s="626"/>
      <c r="R7" s="627">
        <v>30</v>
      </c>
      <c r="S7" s="628"/>
      <c r="T7" s="628"/>
      <c r="U7" s="628"/>
      <c r="V7" s="628"/>
      <c r="W7" s="628"/>
      <c r="X7" s="628"/>
      <c r="Y7" s="629"/>
      <c r="Z7" s="663">
        <v>0</v>
      </c>
      <c r="AA7" s="663"/>
      <c r="AB7" s="663"/>
      <c r="AC7" s="663"/>
      <c r="AD7" s="664">
        <v>30</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68151</v>
      </c>
      <c r="BH7" s="628"/>
      <c r="BI7" s="628"/>
      <c r="BJ7" s="628"/>
      <c r="BK7" s="628"/>
      <c r="BL7" s="628"/>
      <c r="BM7" s="628"/>
      <c r="BN7" s="629"/>
      <c r="BO7" s="663">
        <v>26.2</v>
      </c>
      <c r="BP7" s="663"/>
      <c r="BQ7" s="663"/>
      <c r="BR7" s="663"/>
      <c r="BS7" s="664" t="s">
        <v>147</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2267364</v>
      </c>
      <c r="CS7" s="628"/>
      <c r="CT7" s="628"/>
      <c r="CU7" s="628"/>
      <c r="CV7" s="628"/>
      <c r="CW7" s="628"/>
      <c r="CX7" s="628"/>
      <c r="CY7" s="629"/>
      <c r="CZ7" s="663">
        <v>39.5</v>
      </c>
      <c r="DA7" s="663"/>
      <c r="DB7" s="663"/>
      <c r="DC7" s="663"/>
      <c r="DD7" s="633">
        <v>45237</v>
      </c>
      <c r="DE7" s="628"/>
      <c r="DF7" s="628"/>
      <c r="DG7" s="628"/>
      <c r="DH7" s="628"/>
      <c r="DI7" s="628"/>
      <c r="DJ7" s="628"/>
      <c r="DK7" s="628"/>
      <c r="DL7" s="628"/>
      <c r="DM7" s="628"/>
      <c r="DN7" s="628"/>
      <c r="DO7" s="628"/>
      <c r="DP7" s="629"/>
      <c r="DQ7" s="633">
        <v>1531437</v>
      </c>
      <c r="DR7" s="628"/>
      <c r="DS7" s="628"/>
      <c r="DT7" s="628"/>
      <c r="DU7" s="628"/>
      <c r="DV7" s="628"/>
      <c r="DW7" s="628"/>
      <c r="DX7" s="628"/>
      <c r="DY7" s="628"/>
      <c r="DZ7" s="628"/>
      <c r="EA7" s="628"/>
      <c r="EB7" s="628"/>
      <c r="EC7" s="662"/>
    </row>
    <row r="8" spans="2:143" ht="11.25" customHeight="1">
      <c r="B8" s="624" t="s">
        <v>243</v>
      </c>
      <c r="C8" s="625"/>
      <c r="D8" s="625"/>
      <c r="E8" s="625"/>
      <c r="F8" s="625"/>
      <c r="G8" s="625"/>
      <c r="H8" s="625"/>
      <c r="I8" s="625"/>
      <c r="J8" s="625"/>
      <c r="K8" s="625"/>
      <c r="L8" s="625"/>
      <c r="M8" s="625"/>
      <c r="N8" s="625"/>
      <c r="O8" s="625"/>
      <c r="P8" s="625"/>
      <c r="Q8" s="626"/>
      <c r="R8" s="627">
        <v>602</v>
      </c>
      <c r="S8" s="628"/>
      <c r="T8" s="628"/>
      <c r="U8" s="628"/>
      <c r="V8" s="628"/>
      <c r="W8" s="628"/>
      <c r="X8" s="628"/>
      <c r="Y8" s="629"/>
      <c r="Z8" s="663">
        <v>0</v>
      </c>
      <c r="AA8" s="663"/>
      <c r="AB8" s="663"/>
      <c r="AC8" s="663"/>
      <c r="AD8" s="664">
        <v>602</v>
      </c>
      <c r="AE8" s="664"/>
      <c r="AF8" s="664"/>
      <c r="AG8" s="664"/>
      <c r="AH8" s="664"/>
      <c r="AI8" s="664"/>
      <c r="AJ8" s="664"/>
      <c r="AK8" s="664"/>
      <c r="AL8" s="630">
        <v>0</v>
      </c>
      <c r="AM8" s="631"/>
      <c r="AN8" s="631"/>
      <c r="AO8" s="665"/>
      <c r="AP8" s="624" t="s">
        <v>244</v>
      </c>
      <c r="AQ8" s="625"/>
      <c r="AR8" s="625"/>
      <c r="AS8" s="625"/>
      <c r="AT8" s="625"/>
      <c r="AU8" s="625"/>
      <c r="AV8" s="625"/>
      <c r="AW8" s="625"/>
      <c r="AX8" s="625"/>
      <c r="AY8" s="625"/>
      <c r="AZ8" s="625"/>
      <c r="BA8" s="625"/>
      <c r="BB8" s="625"/>
      <c r="BC8" s="625"/>
      <c r="BD8" s="625"/>
      <c r="BE8" s="625"/>
      <c r="BF8" s="626"/>
      <c r="BG8" s="627">
        <v>3049</v>
      </c>
      <c r="BH8" s="628"/>
      <c r="BI8" s="628"/>
      <c r="BJ8" s="628"/>
      <c r="BK8" s="628"/>
      <c r="BL8" s="628"/>
      <c r="BM8" s="628"/>
      <c r="BN8" s="629"/>
      <c r="BO8" s="663">
        <v>1.2</v>
      </c>
      <c r="BP8" s="663"/>
      <c r="BQ8" s="663"/>
      <c r="BR8" s="663"/>
      <c r="BS8" s="664" t="s">
        <v>239</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737846</v>
      </c>
      <c r="CS8" s="628"/>
      <c r="CT8" s="628"/>
      <c r="CU8" s="628"/>
      <c r="CV8" s="628"/>
      <c r="CW8" s="628"/>
      <c r="CX8" s="628"/>
      <c r="CY8" s="629"/>
      <c r="CZ8" s="663">
        <v>12.9</v>
      </c>
      <c r="DA8" s="663"/>
      <c r="DB8" s="663"/>
      <c r="DC8" s="663"/>
      <c r="DD8" s="633">
        <v>4751</v>
      </c>
      <c r="DE8" s="628"/>
      <c r="DF8" s="628"/>
      <c r="DG8" s="628"/>
      <c r="DH8" s="628"/>
      <c r="DI8" s="628"/>
      <c r="DJ8" s="628"/>
      <c r="DK8" s="628"/>
      <c r="DL8" s="628"/>
      <c r="DM8" s="628"/>
      <c r="DN8" s="628"/>
      <c r="DO8" s="628"/>
      <c r="DP8" s="629"/>
      <c r="DQ8" s="633">
        <v>550488</v>
      </c>
      <c r="DR8" s="628"/>
      <c r="DS8" s="628"/>
      <c r="DT8" s="628"/>
      <c r="DU8" s="628"/>
      <c r="DV8" s="628"/>
      <c r="DW8" s="628"/>
      <c r="DX8" s="628"/>
      <c r="DY8" s="628"/>
      <c r="DZ8" s="628"/>
      <c r="EA8" s="628"/>
      <c r="EB8" s="628"/>
      <c r="EC8" s="662"/>
    </row>
    <row r="9" spans="2:143" ht="11.25" customHeight="1">
      <c r="B9" s="624" t="s">
        <v>246</v>
      </c>
      <c r="C9" s="625"/>
      <c r="D9" s="625"/>
      <c r="E9" s="625"/>
      <c r="F9" s="625"/>
      <c r="G9" s="625"/>
      <c r="H9" s="625"/>
      <c r="I9" s="625"/>
      <c r="J9" s="625"/>
      <c r="K9" s="625"/>
      <c r="L9" s="625"/>
      <c r="M9" s="625"/>
      <c r="N9" s="625"/>
      <c r="O9" s="625"/>
      <c r="P9" s="625"/>
      <c r="Q9" s="626"/>
      <c r="R9" s="627">
        <v>419</v>
      </c>
      <c r="S9" s="628"/>
      <c r="T9" s="628"/>
      <c r="U9" s="628"/>
      <c r="V9" s="628"/>
      <c r="W9" s="628"/>
      <c r="X9" s="628"/>
      <c r="Y9" s="629"/>
      <c r="Z9" s="663">
        <v>0</v>
      </c>
      <c r="AA9" s="663"/>
      <c r="AB9" s="663"/>
      <c r="AC9" s="663"/>
      <c r="AD9" s="664">
        <v>419</v>
      </c>
      <c r="AE9" s="664"/>
      <c r="AF9" s="664"/>
      <c r="AG9" s="664"/>
      <c r="AH9" s="664"/>
      <c r="AI9" s="664"/>
      <c r="AJ9" s="664"/>
      <c r="AK9" s="664"/>
      <c r="AL9" s="630">
        <v>0</v>
      </c>
      <c r="AM9" s="631"/>
      <c r="AN9" s="631"/>
      <c r="AO9" s="665"/>
      <c r="AP9" s="624" t="s">
        <v>247</v>
      </c>
      <c r="AQ9" s="625"/>
      <c r="AR9" s="625"/>
      <c r="AS9" s="625"/>
      <c r="AT9" s="625"/>
      <c r="AU9" s="625"/>
      <c r="AV9" s="625"/>
      <c r="AW9" s="625"/>
      <c r="AX9" s="625"/>
      <c r="AY9" s="625"/>
      <c r="AZ9" s="625"/>
      <c r="BA9" s="625"/>
      <c r="BB9" s="625"/>
      <c r="BC9" s="625"/>
      <c r="BD9" s="625"/>
      <c r="BE9" s="625"/>
      <c r="BF9" s="626"/>
      <c r="BG9" s="627">
        <v>55546</v>
      </c>
      <c r="BH9" s="628"/>
      <c r="BI9" s="628"/>
      <c r="BJ9" s="628"/>
      <c r="BK9" s="628"/>
      <c r="BL9" s="628"/>
      <c r="BM9" s="628"/>
      <c r="BN9" s="629"/>
      <c r="BO9" s="663">
        <v>21.4</v>
      </c>
      <c r="BP9" s="663"/>
      <c r="BQ9" s="663"/>
      <c r="BR9" s="663"/>
      <c r="BS9" s="664" t="s">
        <v>147</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150054</v>
      </c>
      <c r="CS9" s="628"/>
      <c r="CT9" s="628"/>
      <c r="CU9" s="628"/>
      <c r="CV9" s="628"/>
      <c r="CW9" s="628"/>
      <c r="CX9" s="628"/>
      <c r="CY9" s="629"/>
      <c r="CZ9" s="663">
        <v>2.6</v>
      </c>
      <c r="DA9" s="663"/>
      <c r="DB9" s="663"/>
      <c r="DC9" s="663"/>
      <c r="DD9" s="633">
        <v>6581</v>
      </c>
      <c r="DE9" s="628"/>
      <c r="DF9" s="628"/>
      <c r="DG9" s="628"/>
      <c r="DH9" s="628"/>
      <c r="DI9" s="628"/>
      <c r="DJ9" s="628"/>
      <c r="DK9" s="628"/>
      <c r="DL9" s="628"/>
      <c r="DM9" s="628"/>
      <c r="DN9" s="628"/>
      <c r="DO9" s="628"/>
      <c r="DP9" s="629"/>
      <c r="DQ9" s="633">
        <v>124392</v>
      </c>
      <c r="DR9" s="628"/>
      <c r="DS9" s="628"/>
      <c r="DT9" s="628"/>
      <c r="DU9" s="628"/>
      <c r="DV9" s="628"/>
      <c r="DW9" s="628"/>
      <c r="DX9" s="628"/>
      <c r="DY9" s="628"/>
      <c r="DZ9" s="628"/>
      <c r="EA9" s="628"/>
      <c r="EB9" s="628"/>
      <c r="EC9" s="662"/>
    </row>
    <row r="10" spans="2:143" ht="11.25" customHeight="1">
      <c r="B10" s="624" t="s">
        <v>249</v>
      </c>
      <c r="C10" s="625"/>
      <c r="D10" s="625"/>
      <c r="E10" s="625"/>
      <c r="F10" s="625"/>
      <c r="G10" s="625"/>
      <c r="H10" s="625"/>
      <c r="I10" s="625"/>
      <c r="J10" s="625"/>
      <c r="K10" s="625"/>
      <c r="L10" s="625"/>
      <c r="M10" s="625"/>
      <c r="N10" s="625"/>
      <c r="O10" s="625"/>
      <c r="P10" s="625"/>
      <c r="Q10" s="626"/>
      <c r="R10" s="627" t="s">
        <v>147</v>
      </c>
      <c r="S10" s="628"/>
      <c r="T10" s="628"/>
      <c r="U10" s="628"/>
      <c r="V10" s="628"/>
      <c r="W10" s="628"/>
      <c r="X10" s="628"/>
      <c r="Y10" s="629"/>
      <c r="Z10" s="663" t="s">
        <v>131</v>
      </c>
      <c r="AA10" s="663"/>
      <c r="AB10" s="663"/>
      <c r="AC10" s="663"/>
      <c r="AD10" s="664" t="s">
        <v>147</v>
      </c>
      <c r="AE10" s="664"/>
      <c r="AF10" s="664"/>
      <c r="AG10" s="664"/>
      <c r="AH10" s="664"/>
      <c r="AI10" s="664"/>
      <c r="AJ10" s="664"/>
      <c r="AK10" s="664"/>
      <c r="AL10" s="630" t="s">
        <v>131</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3542</v>
      </c>
      <c r="BH10" s="628"/>
      <c r="BI10" s="628"/>
      <c r="BJ10" s="628"/>
      <c r="BK10" s="628"/>
      <c r="BL10" s="628"/>
      <c r="BM10" s="628"/>
      <c r="BN10" s="629"/>
      <c r="BO10" s="663">
        <v>1.4</v>
      </c>
      <c r="BP10" s="663"/>
      <c r="BQ10" s="663"/>
      <c r="BR10" s="663"/>
      <c r="BS10" s="664" t="s">
        <v>147</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147</v>
      </c>
      <c r="CS10" s="628"/>
      <c r="CT10" s="628"/>
      <c r="CU10" s="628"/>
      <c r="CV10" s="628"/>
      <c r="CW10" s="628"/>
      <c r="CX10" s="628"/>
      <c r="CY10" s="629"/>
      <c r="CZ10" s="663" t="s">
        <v>239</v>
      </c>
      <c r="DA10" s="663"/>
      <c r="DB10" s="663"/>
      <c r="DC10" s="663"/>
      <c r="DD10" s="633" t="s">
        <v>131</v>
      </c>
      <c r="DE10" s="628"/>
      <c r="DF10" s="628"/>
      <c r="DG10" s="628"/>
      <c r="DH10" s="628"/>
      <c r="DI10" s="628"/>
      <c r="DJ10" s="628"/>
      <c r="DK10" s="628"/>
      <c r="DL10" s="628"/>
      <c r="DM10" s="628"/>
      <c r="DN10" s="628"/>
      <c r="DO10" s="628"/>
      <c r="DP10" s="629"/>
      <c r="DQ10" s="633" t="s">
        <v>131</v>
      </c>
      <c r="DR10" s="628"/>
      <c r="DS10" s="628"/>
      <c r="DT10" s="628"/>
      <c r="DU10" s="628"/>
      <c r="DV10" s="628"/>
      <c r="DW10" s="628"/>
      <c r="DX10" s="628"/>
      <c r="DY10" s="628"/>
      <c r="DZ10" s="628"/>
      <c r="EA10" s="628"/>
      <c r="EB10" s="628"/>
      <c r="EC10" s="662"/>
    </row>
    <row r="11" spans="2:143" ht="11.25" customHeight="1">
      <c r="B11" s="624" t="s">
        <v>252</v>
      </c>
      <c r="C11" s="625"/>
      <c r="D11" s="625"/>
      <c r="E11" s="625"/>
      <c r="F11" s="625"/>
      <c r="G11" s="625"/>
      <c r="H11" s="625"/>
      <c r="I11" s="625"/>
      <c r="J11" s="625"/>
      <c r="K11" s="625"/>
      <c r="L11" s="625"/>
      <c r="M11" s="625"/>
      <c r="N11" s="625"/>
      <c r="O11" s="625"/>
      <c r="P11" s="625"/>
      <c r="Q11" s="626"/>
      <c r="R11" s="627">
        <v>48949</v>
      </c>
      <c r="S11" s="628"/>
      <c r="T11" s="628"/>
      <c r="U11" s="628"/>
      <c r="V11" s="628"/>
      <c r="W11" s="628"/>
      <c r="X11" s="628"/>
      <c r="Y11" s="629"/>
      <c r="Z11" s="630">
        <v>0.8</v>
      </c>
      <c r="AA11" s="631"/>
      <c r="AB11" s="631"/>
      <c r="AC11" s="632"/>
      <c r="AD11" s="633">
        <v>48949</v>
      </c>
      <c r="AE11" s="628"/>
      <c r="AF11" s="628"/>
      <c r="AG11" s="628"/>
      <c r="AH11" s="628"/>
      <c r="AI11" s="628"/>
      <c r="AJ11" s="628"/>
      <c r="AK11" s="629"/>
      <c r="AL11" s="630">
        <v>2.5</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6014</v>
      </c>
      <c r="BH11" s="628"/>
      <c r="BI11" s="628"/>
      <c r="BJ11" s="628"/>
      <c r="BK11" s="628"/>
      <c r="BL11" s="628"/>
      <c r="BM11" s="628"/>
      <c r="BN11" s="629"/>
      <c r="BO11" s="663">
        <v>2.2999999999999998</v>
      </c>
      <c r="BP11" s="663"/>
      <c r="BQ11" s="663"/>
      <c r="BR11" s="663"/>
      <c r="BS11" s="664" t="s">
        <v>147</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393861</v>
      </c>
      <c r="CS11" s="628"/>
      <c r="CT11" s="628"/>
      <c r="CU11" s="628"/>
      <c r="CV11" s="628"/>
      <c r="CW11" s="628"/>
      <c r="CX11" s="628"/>
      <c r="CY11" s="629"/>
      <c r="CZ11" s="663">
        <v>6.9</v>
      </c>
      <c r="DA11" s="663"/>
      <c r="DB11" s="663"/>
      <c r="DC11" s="663"/>
      <c r="DD11" s="633">
        <v>102638</v>
      </c>
      <c r="DE11" s="628"/>
      <c r="DF11" s="628"/>
      <c r="DG11" s="628"/>
      <c r="DH11" s="628"/>
      <c r="DI11" s="628"/>
      <c r="DJ11" s="628"/>
      <c r="DK11" s="628"/>
      <c r="DL11" s="628"/>
      <c r="DM11" s="628"/>
      <c r="DN11" s="628"/>
      <c r="DO11" s="628"/>
      <c r="DP11" s="629"/>
      <c r="DQ11" s="633">
        <v>225837</v>
      </c>
      <c r="DR11" s="628"/>
      <c r="DS11" s="628"/>
      <c r="DT11" s="628"/>
      <c r="DU11" s="628"/>
      <c r="DV11" s="628"/>
      <c r="DW11" s="628"/>
      <c r="DX11" s="628"/>
      <c r="DY11" s="628"/>
      <c r="DZ11" s="628"/>
      <c r="EA11" s="628"/>
      <c r="EB11" s="628"/>
      <c r="EC11" s="662"/>
    </row>
    <row r="12" spans="2:143" ht="11.25" customHeight="1">
      <c r="B12" s="624" t="s">
        <v>255</v>
      </c>
      <c r="C12" s="625"/>
      <c r="D12" s="625"/>
      <c r="E12" s="625"/>
      <c r="F12" s="625"/>
      <c r="G12" s="625"/>
      <c r="H12" s="625"/>
      <c r="I12" s="625"/>
      <c r="J12" s="625"/>
      <c r="K12" s="625"/>
      <c r="L12" s="625"/>
      <c r="M12" s="625"/>
      <c r="N12" s="625"/>
      <c r="O12" s="625"/>
      <c r="P12" s="625"/>
      <c r="Q12" s="626"/>
      <c r="R12" s="627" t="s">
        <v>131</v>
      </c>
      <c r="S12" s="628"/>
      <c r="T12" s="628"/>
      <c r="U12" s="628"/>
      <c r="V12" s="628"/>
      <c r="W12" s="628"/>
      <c r="X12" s="628"/>
      <c r="Y12" s="629"/>
      <c r="Z12" s="663" t="s">
        <v>239</v>
      </c>
      <c r="AA12" s="663"/>
      <c r="AB12" s="663"/>
      <c r="AC12" s="663"/>
      <c r="AD12" s="664" t="s">
        <v>147</v>
      </c>
      <c r="AE12" s="664"/>
      <c r="AF12" s="664"/>
      <c r="AG12" s="664"/>
      <c r="AH12" s="664"/>
      <c r="AI12" s="664"/>
      <c r="AJ12" s="664"/>
      <c r="AK12" s="664"/>
      <c r="AL12" s="630" t="s">
        <v>131</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176707</v>
      </c>
      <c r="BH12" s="628"/>
      <c r="BI12" s="628"/>
      <c r="BJ12" s="628"/>
      <c r="BK12" s="628"/>
      <c r="BL12" s="628"/>
      <c r="BM12" s="628"/>
      <c r="BN12" s="629"/>
      <c r="BO12" s="663">
        <v>68</v>
      </c>
      <c r="BP12" s="663"/>
      <c r="BQ12" s="663"/>
      <c r="BR12" s="663"/>
      <c r="BS12" s="664" t="s">
        <v>131</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339228</v>
      </c>
      <c r="CS12" s="628"/>
      <c r="CT12" s="628"/>
      <c r="CU12" s="628"/>
      <c r="CV12" s="628"/>
      <c r="CW12" s="628"/>
      <c r="CX12" s="628"/>
      <c r="CY12" s="629"/>
      <c r="CZ12" s="663">
        <v>5.9</v>
      </c>
      <c r="DA12" s="663"/>
      <c r="DB12" s="663"/>
      <c r="DC12" s="663"/>
      <c r="DD12" s="633">
        <v>123255</v>
      </c>
      <c r="DE12" s="628"/>
      <c r="DF12" s="628"/>
      <c r="DG12" s="628"/>
      <c r="DH12" s="628"/>
      <c r="DI12" s="628"/>
      <c r="DJ12" s="628"/>
      <c r="DK12" s="628"/>
      <c r="DL12" s="628"/>
      <c r="DM12" s="628"/>
      <c r="DN12" s="628"/>
      <c r="DO12" s="628"/>
      <c r="DP12" s="629"/>
      <c r="DQ12" s="633">
        <v>180228</v>
      </c>
      <c r="DR12" s="628"/>
      <c r="DS12" s="628"/>
      <c r="DT12" s="628"/>
      <c r="DU12" s="628"/>
      <c r="DV12" s="628"/>
      <c r="DW12" s="628"/>
      <c r="DX12" s="628"/>
      <c r="DY12" s="628"/>
      <c r="DZ12" s="628"/>
      <c r="EA12" s="628"/>
      <c r="EB12" s="628"/>
      <c r="EC12" s="662"/>
    </row>
    <row r="13" spans="2:143" ht="11.25" customHeight="1">
      <c r="B13" s="624" t="s">
        <v>258</v>
      </c>
      <c r="C13" s="625"/>
      <c r="D13" s="625"/>
      <c r="E13" s="625"/>
      <c r="F13" s="625"/>
      <c r="G13" s="625"/>
      <c r="H13" s="625"/>
      <c r="I13" s="625"/>
      <c r="J13" s="625"/>
      <c r="K13" s="625"/>
      <c r="L13" s="625"/>
      <c r="M13" s="625"/>
      <c r="N13" s="625"/>
      <c r="O13" s="625"/>
      <c r="P13" s="625"/>
      <c r="Q13" s="626"/>
      <c r="R13" s="627" t="s">
        <v>239</v>
      </c>
      <c r="S13" s="628"/>
      <c r="T13" s="628"/>
      <c r="U13" s="628"/>
      <c r="V13" s="628"/>
      <c r="W13" s="628"/>
      <c r="X13" s="628"/>
      <c r="Y13" s="629"/>
      <c r="Z13" s="663" t="s">
        <v>131</v>
      </c>
      <c r="AA13" s="663"/>
      <c r="AB13" s="663"/>
      <c r="AC13" s="663"/>
      <c r="AD13" s="664" t="s">
        <v>239</v>
      </c>
      <c r="AE13" s="664"/>
      <c r="AF13" s="664"/>
      <c r="AG13" s="664"/>
      <c r="AH13" s="664"/>
      <c r="AI13" s="664"/>
      <c r="AJ13" s="664"/>
      <c r="AK13" s="664"/>
      <c r="AL13" s="630" t="s">
        <v>147</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107670</v>
      </c>
      <c r="BH13" s="628"/>
      <c r="BI13" s="628"/>
      <c r="BJ13" s="628"/>
      <c r="BK13" s="628"/>
      <c r="BL13" s="628"/>
      <c r="BM13" s="628"/>
      <c r="BN13" s="629"/>
      <c r="BO13" s="663">
        <v>41.4</v>
      </c>
      <c r="BP13" s="663"/>
      <c r="BQ13" s="663"/>
      <c r="BR13" s="663"/>
      <c r="BS13" s="664" t="s">
        <v>147</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180698</v>
      </c>
      <c r="CS13" s="628"/>
      <c r="CT13" s="628"/>
      <c r="CU13" s="628"/>
      <c r="CV13" s="628"/>
      <c r="CW13" s="628"/>
      <c r="CX13" s="628"/>
      <c r="CY13" s="629"/>
      <c r="CZ13" s="663">
        <v>3.1</v>
      </c>
      <c r="DA13" s="663"/>
      <c r="DB13" s="663"/>
      <c r="DC13" s="663"/>
      <c r="DD13" s="633">
        <v>106886</v>
      </c>
      <c r="DE13" s="628"/>
      <c r="DF13" s="628"/>
      <c r="DG13" s="628"/>
      <c r="DH13" s="628"/>
      <c r="DI13" s="628"/>
      <c r="DJ13" s="628"/>
      <c r="DK13" s="628"/>
      <c r="DL13" s="628"/>
      <c r="DM13" s="628"/>
      <c r="DN13" s="628"/>
      <c r="DO13" s="628"/>
      <c r="DP13" s="629"/>
      <c r="DQ13" s="633">
        <v>72733</v>
      </c>
      <c r="DR13" s="628"/>
      <c r="DS13" s="628"/>
      <c r="DT13" s="628"/>
      <c r="DU13" s="628"/>
      <c r="DV13" s="628"/>
      <c r="DW13" s="628"/>
      <c r="DX13" s="628"/>
      <c r="DY13" s="628"/>
      <c r="DZ13" s="628"/>
      <c r="EA13" s="628"/>
      <c r="EB13" s="628"/>
      <c r="EC13" s="662"/>
    </row>
    <row r="14" spans="2:143" ht="11.25" customHeight="1">
      <c r="B14" s="624" t="s">
        <v>261</v>
      </c>
      <c r="C14" s="625"/>
      <c r="D14" s="625"/>
      <c r="E14" s="625"/>
      <c r="F14" s="625"/>
      <c r="G14" s="625"/>
      <c r="H14" s="625"/>
      <c r="I14" s="625"/>
      <c r="J14" s="625"/>
      <c r="K14" s="625"/>
      <c r="L14" s="625"/>
      <c r="M14" s="625"/>
      <c r="N14" s="625"/>
      <c r="O14" s="625"/>
      <c r="P14" s="625"/>
      <c r="Q14" s="626"/>
      <c r="R14" s="627" t="s">
        <v>131</v>
      </c>
      <c r="S14" s="628"/>
      <c r="T14" s="628"/>
      <c r="U14" s="628"/>
      <c r="V14" s="628"/>
      <c r="W14" s="628"/>
      <c r="X14" s="628"/>
      <c r="Y14" s="629"/>
      <c r="Z14" s="663" t="s">
        <v>131</v>
      </c>
      <c r="AA14" s="663"/>
      <c r="AB14" s="663"/>
      <c r="AC14" s="663"/>
      <c r="AD14" s="664" t="s">
        <v>131</v>
      </c>
      <c r="AE14" s="664"/>
      <c r="AF14" s="664"/>
      <c r="AG14" s="664"/>
      <c r="AH14" s="664"/>
      <c r="AI14" s="664"/>
      <c r="AJ14" s="664"/>
      <c r="AK14" s="664"/>
      <c r="AL14" s="630" t="s">
        <v>131</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9586</v>
      </c>
      <c r="BH14" s="628"/>
      <c r="BI14" s="628"/>
      <c r="BJ14" s="628"/>
      <c r="BK14" s="628"/>
      <c r="BL14" s="628"/>
      <c r="BM14" s="628"/>
      <c r="BN14" s="629"/>
      <c r="BO14" s="663">
        <v>3.7</v>
      </c>
      <c r="BP14" s="663"/>
      <c r="BQ14" s="663"/>
      <c r="BR14" s="663"/>
      <c r="BS14" s="664" t="s">
        <v>239</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91224</v>
      </c>
      <c r="CS14" s="628"/>
      <c r="CT14" s="628"/>
      <c r="CU14" s="628"/>
      <c r="CV14" s="628"/>
      <c r="CW14" s="628"/>
      <c r="CX14" s="628"/>
      <c r="CY14" s="629"/>
      <c r="CZ14" s="663">
        <v>1.6</v>
      </c>
      <c r="DA14" s="663"/>
      <c r="DB14" s="663"/>
      <c r="DC14" s="663"/>
      <c r="DD14" s="633" t="s">
        <v>131</v>
      </c>
      <c r="DE14" s="628"/>
      <c r="DF14" s="628"/>
      <c r="DG14" s="628"/>
      <c r="DH14" s="628"/>
      <c r="DI14" s="628"/>
      <c r="DJ14" s="628"/>
      <c r="DK14" s="628"/>
      <c r="DL14" s="628"/>
      <c r="DM14" s="628"/>
      <c r="DN14" s="628"/>
      <c r="DO14" s="628"/>
      <c r="DP14" s="629"/>
      <c r="DQ14" s="633">
        <v>88302</v>
      </c>
      <c r="DR14" s="628"/>
      <c r="DS14" s="628"/>
      <c r="DT14" s="628"/>
      <c r="DU14" s="628"/>
      <c r="DV14" s="628"/>
      <c r="DW14" s="628"/>
      <c r="DX14" s="628"/>
      <c r="DY14" s="628"/>
      <c r="DZ14" s="628"/>
      <c r="EA14" s="628"/>
      <c r="EB14" s="628"/>
      <c r="EC14" s="662"/>
    </row>
    <row r="15" spans="2:143" ht="11.25" customHeight="1">
      <c r="B15" s="624" t="s">
        <v>264</v>
      </c>
      <c r="C15" s="625"/>
      <c r="D15" s="625"/>
      <c r="E15" s="625"/>
      <c r="F15" s="625"/>
      <c r="G15" s="625"/>
      <c r="H15" s="625"/>
      <c r="I15" s="625"/>
      <c r="J15" s="625"/>
      <c r="K15" s="625"/>
      <c r="L15" s="625"/>
      <c r="M15" s="625"/>
      <c r="N15" s="625"/>
      <c r="O15" s="625"/>
      <c r="P15" s="625"/>
      <c r="Q15" s="626"/>
      <c r="R15" s="627" t="s">
        <v>147</v>
      </c>
      <c r="S15" s="628"/>
      <c r="T15" s="628"/>
      <c r="U15" s="628"/>
      <c r="V15" s="628"/>
      <c r="W15" s="628"/>
      <c r="X15" s="628"/>
      <c r="Y15" s="629"/>
      <c r="Z15" s="663" t="s">
        <v>147</v>
      </c>
      <c r="AA15" s="663"/>
      <c r="AB15" s="663"/>
      <c r="AC15" s="663"/>
      <c r="AD15" s="664" t="s">
        <v>131</v>
      </c>
      <c r="AE15" s="664"/>
      <c r="AF15" s="664"/>
      <c r="AG15" s="664"/>
      <c r="AH15" s="664"/>
      <c r="AI15" s="664"/>
      <c r="AJ15" s="664"/>
      <c r="AK15" s="664"/>
      <c r="AL15" s="630" t="s">
        <v>239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4311</v>
      </c>
      <c r="BH15" s="628"/>
      <c r="BI15" s="628"/>
      <c r="BJ15" s="628"/>
      <c r="BK15" s="628"/>
      <c r="BL15" s="628"/>
      <c r="BM15" s="628"/>
      <c r="BN15" s="629"/>
      <c r="BO15" s="663">
        <v>1.7</v>
      </c>
      <c r="BP15" s="663"/>
      <c r="BQ15" s="663"/>
      <c r="BR15" s="663"/>
      <c r="BS15" s="664" t="s">
        <v>131</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468704</v>
      </c>
      <c r="CS15" s="628"/>
      <c r="CT15" s="628"/>
      <c r="CU15" s="628"/>
      <c r="CV15" s="628"/>
      <c r="CW15" s="628"/>
      <c r="CX15" s="628"/>
      <c r="CY15" s="629"/>
      <c r="CZ15" s="663">
        <v>8.1999999999999993</v>
      </c>
      <c r="DA15" s="663"/>
      <c r="DB15" s="663"/>
      <c r="DC15" s="663"/>
      <c r="DD15" s="633">
        <v>212617</v>
      </c>
      <c r="DE15" s="628"/>
      <c r="DF15" s="628"/>
      <c r="DG15" s="628"/>
      <c r="DH15" s="628"/>
      <c r="DI15" s="628"/>
      <c r="DJ15" s="628"/>
      <c r="DK15" s="628"/>
      <c r="DL15" s="628"/>
      <c r="DM15" s="628"/>
      <c r="DN15" s="628"/>
      <c r="DO15" s="628"/>
      <c r="DP15" s="629"/>
      <c r="DQ15" s="633">
        <v>207096</v>
      </c>
      <c r="DR15" s="628"/>
      <c r="DS15" s="628"/>
      <c r="DT15" s="628"/>
      <c r="DU15" s="628"/>
      <c r="DV15" s="628"/>
      <c r="DW15" s="628"/>
      <c r="DX15" s="628"/>
      <c r="DY15" s="628"/>
      <c r="DZ15" s="628"/>
      <c r="EA15" s="628"/>
      <c r="EB15" s="628"/>
      <c r="EC15" s="662"/>
    </row>
    <row r="16" spans="2:143" ht="11.25" customHeight="1">
      <c r="B16" s="624" t="s">
        <v>267</v>
      </c>
      <c r="C16" s="625"/>
      <c r="D16" s="625"/>
      <c r="E16" s="625"/>
      <c r="F16" s="625"/>
      <c r="G16" s="625"/>
      <c r="H16" s="625"/>
      <c r="I16" s="625"/>
      <c r="J16" s="625"/>
      <c r="K16" s="625"/>
      <c r="L16" s="625"/>
      <c r="M16" s="625"/>
      <c r="N16" s="625"/>
      <c r="O16" s="625"/>
      <c r="P16" s="625"/>
      <c r="Q16" s="626"/>
      <c r="R16" s="627">
        <v>3285</v>
      </c>
      <c r="S16" s="628"/>
      <c r="T16" s="628"/>
      <c r="U16" s="628"/>
      <c r="V16" s="628"/>
      <c r="W16" s="628"/>
      <c r="X16" s="628"/>
      <c r="Y16" s="629"/>
      <c r="Z16" s="663">
        <v>0.1</v>
      </c>
      <c r="AA16" s="663"/>
      <c r="AB16" s="663"/>
      <c r="AC16" s="663"/>
      <c r="AD16" s="664">
        <v>3285</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147</v>
      </c>
      <c r="BH16" s="628"/>
      <c r="BI16" s="628"/>
      <c r="BJ16" s="628"/>
      <c r="BK16" s="628"/>
      <c r="BL16" s="628"/>
      <c r="BM16" s="628"/>
      <c r="BN16" s="629"/>
      <c r="BO16" s="663" t="s">
        <v>239</v>
      </c>
      <c r="BP16" s="663"/>
      <c r="BQ16" s="663"/>
      <c r="BR16" s="663"/>
      <c r="BS16" s="664" t="s">
        <v>131</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627540</v>
      </c>
      <c r="CS16" s="628"/>
      <c r="CT16" s="628"/>
      <c r="CU16" s="628"/>
      <c r="CV16" s="628"/>
      <c r="CW16" s="628"/>
      <c r="CX16" s="628"/>
      <c r="CY16" s="629"/>
      <c r="CZ16" s="663">
        <v>10.9</v>
      </c>
      <c r="DA16" s="663"/>
      <c r="DB16" s="663"/>
      <c r="DC16" s="663"/>
      <c r="DD16" s="633" t="s">
        <v>147</v>
      </c>
      <c r="DE16" s="628"/>
      <c r="DF16" s="628"/>
      <c r="DG16" s="628"/>
      <c r="DH16" s="628"/>
      <c r="DI16" s="628"/>
      <c r="DJ16" s="628"/>
      <c r="DK16" s="628"/>
      <c r="DL16" s="628"/>
      <c r="DM16" s="628"/>
      <c r="DN16" s="628"/>
      <c r="DO16" s="628"/>
      <c r="DP16" s="629"/>
      <c r="DQ16" s="633">
        <v>245101</v>
      </c>
      <c r="DR16" s="628"/>
      <c r="DS16" s="628"/>
      <c r="DT16" s="628"/>
      <c r="DU16" s="628"/>
      <c r="DV16" s="628"/>
      <c r="DW16" s="628"/>
      <c r="DX16" s="628"/>
      <c r="DY16" s="628"/>
      <c r="DZ16" s="628"/>
      <c r="EA16" s="628"/>
      <c r="EB16" s="628"/>
      <c r="EC16" s="662"/>
    </row>
    <row r="17" spans="2:133" ht="11.25" customHeight="1">
      <c r="B17" s="624" t="s">
        <v>270</v>
      </c>
      <c r="C17" s="625"/>
      <c r="D17" s="625"/>
      <c r="E17" s="625"/>
      <c r="F17" s="625"/>
      <c r="G17" s="625"/>
      <c r="H17" s="625"/>
      <c r="I17" s="625"/>
      <c r="J17" s="625"/>
      <c r="K17" s="625"/>
      <c r="L17" s="625"/>
      <c r="M17" s="625"/>
      <c r="N17" s="625"/>
      <c r="O17" s="625"/>
      <c r="P17" s="625"/>
      <c r="Q17" s="626"/>
      <c r="R17" s="627">
        <v>2540</v>
      </c>
      <c r="S17" s="628"/>
      <c r="T17" s="628"/>
      <c r="U17" s="628"/>
      <c r="V17" s="628"/>
      <c r="W17" s="628"/>
      <c r="X17" s="628"/>
      <c r="Y17" s="629"/>
      <c r="Z17" s="663">
        <v>0</v>
      </c>
      <c r="AA17" s="663"/>
      <c r="AB17" s="663"/>
      <c r="AC17" s="663"/>
      <c r="AD17" s="664">
        <v>2540</v>
      </c>
      <c r="AE17" s="664"/>
      <c r="AF17" s="664"/>
      <c r="AG17" s="664"/>
      <c r="AH17" s="664"/>
      <c r="AI17" s="664"/>
      <c r="AJ17" s="664"/>
      <c r="AK17" s="664"/>
      <c r="AL17" s="630">
        <v>0.1</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147</v>
      </c>
      <c r="BH17" s="628"/>
      <c r="BI17" s="628"/>
      <c r="BJ17" s="628"/>
      <c r="BK17" s="628"/>
      <c r="BL17" s="628"/>
      <c r="BM17" s="628"/>
      <c r="BN17" s="629"/>
      <c r="BO17" s="663" t="s">
        <v>147</v>
      </c>
      <c r="BP17" s="663"/>
      <c r="BQ17" s="663"/>
      <c r="BR17" s="663"/>
      <c r="BS17" s="664" t="s">
        <v>239</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424132</v>
      </c>
      <c r="CS17" s="628"/>
      <c r="CT17" s="628"/>
      <c r="CU17" s="628"/>
      <c r="CV17" s="628"/>
      <c r="CW17" s="628"/>
      <c r="CX17" s="628"/>
      <c r="CY17" s="629"/>
      <c r="CZ17" s="663">
        <v>7.4</v>
      </c>
      <c r="DA17" s="663"/>
      <c r="DB17" s="663"/>
      <c r="DC17" s="663"/>
      <c r="DD17" s="633" t="s">
        <v>131</v>
      </c>
      <c r="DE17" s="628"/>
      <c r="DF17" s="628"/>
      <c r="DG17" s="628"/>
      <c r="DH17" s="628"/>
      <c r="DI17" s="628"/>
      <c r="DJ17" s="628"/>
      <c r="DK17" s="628"/>
      <c r="DL17" s="628"/>
      <c r="DM17" s="628"/>
      <c r="DN17" s="628"/>
      <c r="DO17" s="628"/>
      <c r="DP17" s="629"/>
      <c r="DQ17" s="633">
        <v>424132</v>
      </c>
      <c r="DR17" s="628"/>
      <c r="DS17" s="628"/>
      <c r="DT17" s="628"/>
      <c r="DU17" s="628"/>
      <c r="DV17" s="628"/>
      <c r="DW17" s="628"/>
      <c r="DX17" s="628"/>
      <c r="DY17" s="628"/>
      <c r="DZ17" s="628"/>
      <c r="EA17" s="628"/>
      <c r="EB17" s="628"/>
      <c r="EC17" s="662"/>
    </row>
    <row r="18" spans="2:133" ht="11.25" customHeight="1">
      <c r="B18" s="624" t="s">
        <v>273</v>
      </c>
      <c r="C18" s="625"/>
      <c r="D18" s="625"/>
      <c r="E18" s="625"/>
      <c r="F18" s="625"/>
      <c r="G18" s="625"/>
      <c r="H18" s="625"/>
      <c r="I18" s="625"/>
      <c r="J18" s="625"/>
      <c r="K18" s="625"/>
      <c r="L18" s="625"/>
      <c r="M18" s="625"/>
      <c r="N18" s="625"/>
      <c r="O18" s="625"/>
      <c r="P18" s="625"/>
      <c r="Q18" s="626"/>
      <c r="R18" s="627">
        <v>438</v>
      </c>
      <c r="S18" s="628"/>
      <c r="T18" s="628"/>
      <c r="U18" s="628"/>
      <c r="V18" s="628"/>
      <c r="W18" s="628"/>
      <c r="X18" s="628"/>
      <c r="Y18" s="629"/>
      <c r="Z18" s="663">
        <v>0</v>
      </c>
      <c r="AA18" s="663"/>
      <c r="AB18" s="663"/>
      <c r="AC18" s="663"/>
      <c r="AD18" s="664">
        <v>438</v>
      </c>
      <c r="AE18" s="664"/>
      <c r="AF18" s="664"/>
      <c r="AG18" s="664"/>
      <c r="AH18" s="664"/>
      <c r="AI18" s="664"/>
      <c r="AJ18" s="664"/>
      <c r="AK18" s="664"/>
      <c r="AL18" s="630">
        <v>0</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239</v>
      </c>
      <c r="BH18" s="628"/>
      <c r="BI18" s="628"/>
      <c r="BJ18" s="628"/>
      <c r="BK18" s="628"/>
      <c r="BL18" s="628"/>
      <c r="BM18" s="628"/>
      <c r="BN18" s="629"/>
      <c r="BO18" s="663" t="s">
        <v>147</v>
      </c>
      <c r="BP18" s="663"/>
      <c r="BQ18" s="663"/>
      <c r="BR18" s="663"/>
      <c r="BS18" s="664" t="s">
        <v>147</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147</v>
      </c>
      <c r="CS18" s="628"/>
      <c r="CT18" s="628"/>
      <c r="CU18" s="628"/>
      <c r="CV18" s="628"/>
      <c r="CW18" s="628"/>
      <c r="CX18" s="628"/>
      <c r="CY18" s="629"/>
      <c r="CZ18" s="663" t="s">
        <v>131</v>
      </c>
      <c r="DA18" s="663"/>
      <c r="DB18" s="663"/>
      <c r="DC18" s="663"/>
      <c r="DD18" s="633" t="s">
        <v>147</v>
      </c>
      <c r="DE18" s="628"/>
      <c r="DF18" s="628"/>
      <c r="DG18" s="628"/>
      <c r="DH18" s="628"/>
      <c r="DI18" s="628"/>
      <c r="DJ18" s="628"/>
      <c r="DK18" s="628"/>
      <c r="DL18" s="628"/>
      <c r="DM18" s="628"/>
      <c r="DN18" s="628"/>
      <c r="DO18" s="628"/>
      <c r="DP18" s="629"/>
      <c r="DQ18" s="633" t="s">
        <v>147</v>
      </c>
      <c r="DR18" s="628"/>
      <c r="DS18" s="628"/>
      <c r="DT18" s="628"/>
      <c r="DU18" s="628"/>
      <c r="DV18" s="628"/>
      <c r="DW18" s="628"/>
      <c r="DX18" s="628"/>
      <c r="DY18" s="628"/>
      <c r="DZ18" s="628"/>
      <c r="EA18" s="628"/>
      <c r="EB18" s="628"/>
      <c r="EC18" s="662"/>
    </row>
    <row r="19" spans="2:133" ht="11.25" customHeight="1">
      <c r="B19" s="624" t="s">
        <v>276</v>
      </c>
      <c r="C19" s="625"/>
      <c r="D19" s="625"/>
      <c r="E19" s="625"/>
      <c r="F19" s="625"/>
      <c r="G19" s="625"/>
      <c r="H19" s="625"/>
      <c r="I19" s="625"/>
      <c r="J19" s="625"/>
      <c r="K19" s="625"/>
      <c r="L19" s="625"/>
      <c r="M19" s="625"/>
      <c r="N19" s="625"/>
      <c r="O19" s="625"/>
      <c r="P19" s="625"/>
      <c r="Q19" s="626"/>
      <c r="R19" s="627">
        <v>376</v>
      </c>
      <c r="S19" s="628"/>
      <c r="T19" s="628"/>
      <c r="U19" s="628"/>
      <c r="V19" s="628"/>
      <c r="W19" s="628"/>
      <c r="X19" s="628"/>
      <c r="Y19" s="629"/>
      <c r="Z19" s="663">
        <v>0</v>
      </c>
      <c r="AA19" s="663"/>
      <c r="AB19" s="663"/>
      <c r="AC19" s="663"/>
      <c r="AD19" s="664">
        <v>376</v>
      </c>
      <c r="AE19" s="664"/>
      <c r="AF19" s="664"/>
      <c r="AG19" s="664"/>
      <c r="AH19" s="664"/>
      <c r="AI19" s="664"/>
      <c r="AJ19" s="664"/>
      <c r="AK19" s="664"/>
      <c r="AL19" s="630">
        <v>0</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1148</v>
      </c>
      <c r="BH19" s="628"/>
      <c r="BI19" s="628"/>
      <c r="BJ19" s="628"/>
      <c r="BK19" s="628"/>
      <c r="BL19" s="628"/>
      <c r="BM19" s="628"/>
      <c r="BN19" s="629"/>
      <c r="BO19" s="663">
        <v>0.4</v>
      </c>
      <c r="BP19" s="663"/>
      <c r="BQ19" s="663"/>
      <c r="BR19" s="663"/>
      <c r="BS19" s="664" t="s">
        <v>239</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239</v>
      </c>
      <c r="DA19" s="663"/>
      <c r="DB19" s="663"/>
      <c r="DC19" s="663"/>
      <c r="DD19" s="633" t="s">
        <v>147</v>
      </c>
      <c r="DE19" s="628"/>
      <c r="DF19" s="628"/>
      <c r="DG19" s="628"/>
      <c r="DH19" s="628"/>
      <c r="DI19" s="628"/>
      <c r="DJ19" s="628"/>
      <c r="DK19" s="628"/>
      <c r="DL19" s="628"/>
      <c r="DM19" s="628"/>
      <c r="DN19" s="628"/>
      <c r="DO19" s="628"/>
      <c r="DP19" s="629"/>
      <c r="DQ19" s="633" t="s">
        <v>239</v>
      </c>
      <c r="DR19" s="628"/>
      <c r="DS19" s="628"/>
      <c r="DT19" s="628"/>
      <c r="DU19" s="628"/>
      <c r="DV19" s="628"/>
      <c r="DW19" s="628"/>
      <c r="DX19" s="628"/>
      <c r="DY19" s="628"/>
      <c r="DZ19" s="628"/>
      <c r="EA19" s="628"/>
      <c r="EB19" s="628"/>
      <c r="EC19" s="662"/>
    </row>
    <row r="20" spans="2:133" ht="11.25" customHeight="1">
      <c r="B20" s="696" t="s">
        <v>279</v>
      </c>
      <c r="C20" s="697"/>
      <c r="D20" s="697"/>
      <c r="E20" s="697"/>
      <c r="F20" s="697"/>
      <c r="G20" s="697"/>
      <c r="H20" s="697"/>
      <c r="I20" s="697"/>
      <c r="J20" s="697"/>
      <c r="K20" s="697"/>
      <c r="L20" s="697"/>
      <c r="M20" s="697"/>
      <c r="N20" s="697"/>
      <c r="O20" s="697"/>
      <c r="P20" s="697"/>
      <c r="Q20" s="698"/>
      <c r="R20" s="627">
        <v>62</v>
      </c>
      <c r="S20" s="628"/>
      <c r="T20" s="628"/>
      <c r="U20" s="628"/>
      <c r="V20" s="628"/>
      <c r="W20" s="628"/>
      <c r="X20" s="628"/>
      <c r="Y20" s="629"/>
      <c r="Z20" s="663">
        <v>0</v>
      </c>
      <c r="AA20" s="663"/>
      <c r="AB20" s="663"/>
      <c r="AC20" s="663"/>
      <c r="AD20" s="664">
        <v>62</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1148</v>
      </c>
      <c r="BH20" s="628"/>
      <c r="BI20" s="628"/>
      <c r="BJ20" s="628"/>
      <c r="BK20" s="628"/>
      <c r="BL20" s="628"/>
      <c r="BM20" s="628"/>
      <c r="BN20" s="629"/>
      <c r="BO20" s="663">
        <v>0.4</v>
      </c>
      <c r="BP20" s="663"/>
      <c r="BQ20" s="663"/>
      <c r="BR20" s="663"/>
      <c r="BS20" s="664" t="s">
        <v>239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5737164</v>
      </c>
      <c r="CS20" s="628"/>
      <c r="CT20" s="628"/>
      <c r="CU20" s="628"/>
      <c r="CV20" s="628"/>
      <c r="CW20" s="628"/>
      <c r="CX20" s="628"/>
      <c r="CY20" s="629"/>
      <c r="CZ20" s="663">
        <v>100</v>
      </c>
      <c r="DA20" s="663"/>
      <c r="DB20" s="663"/>
      <c r="DC20" s="663"/>
      <c r="DD20" s="633">
        <v>601965</v>
      </c>
      <c r="DE20" s="628"/>
      <c r="DF20" s="628"/>
      <c r="DG20" s="628"/>
      <c r="DH20" s="628"/>
      <c r="DI20" s="628"/>
      <c r="DJ20" s="628"/>
      <c r="DK20" s="628"/>
      <c r="DL20" s="628"/>
      <c r="DM20" s="628"/>
      <c r="DN20" s="628"/>
      <c r="DO20" s="628"/>
      <c r="DP20" s="629"/>
      <c r="DQ20" s="633">
        <v>3706259</v>
      </c>
      <c r="DR20" s="628"/>
      <c r="DS20" s="628"/>
      <c r="DT20" s="628"/>
      <c r="DU20" s="628"/>
      <c r="DV20" s="628"/>
      <c r="DW20" s="628"/>
      <c r="DX20" s="628"/>
      <c r="DY20" s="628"/>
      <c r="DZ20" s="628"/>
      <c r="EA20" s="628"/>
      <c r="EB20" s="628"/>
      <c r="EC20" s="662"/>
    </row>
    <row r="21" spans="2:133" ht="11.25" customHeight="1">
      <c r="B21" s="624" t="s">
        <v>282</v>
      </c>
      <c r="C21" s="625"/>
      <c r="D21" s="625"/>
      <c r="E21" s="625"/>
      <c r="F21" s="625"/>
      <c r="G21" s="625"/>
      <c r="H21" s="625"/>
      <c r="I21" s="625"/>
      <c r="J21" s="625"/>
      <c r="K21" s="625"/>
      <c r="L21" s="625"/>
      <c r="M21" s="625"/>
      <c r="N21" s="625"/>
      <c r="O21" s="625"/>
      <c r="P21" s="625"/>
      <c r="Q21" s="626"/>
      <c r="R21" s="627">
        <v>2017696</v>
      </c>
      <c r="S21" s="628"/>
      <c r="T21" s="628"/>
      <c r="U21" s="628"/>
      <c r="V21" s="628"/>
      <c r="W21" s="628"/>
      <c r="X21" s="628"/>
      <c r="Y21" s="629"/>
      <c r="Z21" s="663">
        <v>31.4</v>
      </c>
      <c r="AA21" s="663"/>
      <c r="AB21" s="663"/>
      <c r="AC21" s="663"/>
      <c r="AD21" s="664">
        <v>1571676</v>
      </c>
      <c r="AE21" s="664"/>
      <c r="AF21" s="664"/>
      <c r="AG21" s="664"/>
      <c r="AH21" s="664"/>
      <c r="AI21" s="664"/>
      <c r="AJ21" s="664"/>
      <c r="AK21" s="664"/>
      <c r="AL21" s="630">
        <v>79.400000000000006</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1148</v>
      </c>
      <c r="BH21" s="628"/>
      <c r="BI21" s="628"/>
      <c r="BJ21" s="628"/>
      <c r="BK21" s="628"/>
      <c r="BL21" s="628"/>
      <c r="BM21" s="628"/>
      <c r="BN21" s="629"/>
      <c r="BO21" s="663">
        <v>0.4</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284</v>
      </c>
      <c r="C22" s="625"/>
      <c r="D22" s="625"/>
      <c r="E22" s="625"/>
      <c r="F22" s="625"/>
      <c r="G22" s="625"/>
      <c r="H22" s="625"/>
      <c r="I22" s="625"/>
      <c r="J22" s="625"/>
      <c r="K22" s="625"/>
      <c r="L22" s="625"/>
      <c r="M22" s="625"/>
      <c r="N22" s="625"/>
      <c r="O22" s="625"/>
      <c r="P22" s="625"/>
      <c r="Q22" s="626"/>
      <c r="R22" s="627">
        <v>1571676</v>
      </c>
      <c r="S22" s="628"/>
      <c r="T22" s="628"/>
      <c r="U22" s="628"/>
      <c r="V22" s="628"/>
      <c r="W22" s="628"/>
      <c r="X22" s="628"/>
      <c r="Y22" s="629"/>
      <c r="Z22" s="663">
        <v>24.4</v>
      </c>
      <c r="AA22" s="663"/>
      <c r="AB22" s="663"/>
      <c r="AC22" s="663"/>
      <c r="AD22" s="664">
        <v>1571676</v>
      </c>
      <c r="AE22" s="664"/>
      <c r="AF22" s="664"/>
      <c r="AG22" s="664"/>
      <c r="AH22" s="664"/>
      <c r="AI22" s="664"/>
      <c r="AJ22" s="664"/>
      <c r="AK22" s="664"/>
      <c r="AL22" s="630">
        <v>79.400000000000006</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147</v>
      </c>
      <c r="BP22" s="663"/>
      <c r="BQ22" s="663"/>
      <c r="BR22" s="663"/>
      <c r="BS22" s="664" t="s">
        <v>147</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287</v>
      </c>
      <c r="C23" s="625"/>
      <c r="D23" s="625"/>
      <c r="E23" s="625"/>
      <c r="F23" s="625"/>
      <c r="G23" s="625"/>
      <c r="H23" s="625"/>
      <c r="I23" s="625"/>
      <c r="J23" s="625"/>
      <c r="K23" s="625"/>
      <c r="L23" s="625"/>
      <c r="M23" s="625"/>
      <c r="N23" s="625"/>
      <c r="O23" s="625"/>
      <c r="P23" s="625"/>
      <c r="Q23" s="626"/>
      <c r="R23" s="627">
        <v>446020</v>
      </c>
      <c r="S23" s="628"/>
      <c r="T23" s="628"/>
      <c r="U23" s="628"/>
      <c r="V23" s="628"/>
      <c r="W23" s="628"/>
      <c r="X23" s="628"/>
      <c r="Y23" s="629"/>
      <c r="Z23" s="663">
        <v>6.9</v>
      </c>
      <c r="AA23" s="663"/>
      <c r="AB23" s="663"/>
      <c r="AC23" s="663"/>
      <c r="AD23" s="664" t="s">
        <v>147</v>
      </c>
      <c r="AE23" s="664"/>
      <c r="AF23" s="664"/>
      <c r="AG23" s="664"/>
      <c r="AH23" s="664"/>
      <c r="AI23" s="664"/>
      <c r="AJ23" s="664"/>
      <c r="AK23" s="664"/>
      <c r="AL23" s="630" t="s">
        <v>131</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147</v>
      </c>
      <c r="BP23" s="663"/>
      <c r="BQ23" s="663"/>
      <c r="BR23" s="663"/>
      <c r="BS23" s="664" t="s">
        <v>147</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c r="B24" s="624" t="s">
        <v>294</v>
      </c>
      <c r="C24" s="625"/>
      <c r="D24" s="625"/>
      <c r="E24" s="625"/>
      <c r="F24" s="625"/>
      <c r="G24" s="625"/>
      <c r="H24" s="625"/>
      <c r="I24" s="625"/>
      <c r="J24" s="625"/>
      <c r="K24" s="625"/>
      <c r="L24" s="625"/>
      <c r="M24" s="625"/>
      <c r="N24" s="625"/>
      <c r="O24" s="625"/>
      <c r="P24" s="625"/>
      <c r="Q24" s="626"/>
      <c r="R24" s="627" t="s">
        <v>239</v>
      </c>
      <c r="S24" s="628"/>
      <c r="T24" s="628"/>
      <c r="U24" s="628"/>
      <c r="V24" s="628"/>
      <c r="W24" s="628"/>
      <c r="X24" s="628"/>
      <c r="Y24" s="629"/>
      <c r="Z24" s="663" t="s">
        <v>147</v>
      </c>
      <c r="AA24" s="663"/>
      <c r="AB24" s="663"/>
      <c r="AC24" s="663"/>
      <c r="AD24" s="664" t="s">
        <v>147</v>
      </c>
      <c r="AE24" s="664"/>
      <c r="AF24" s="664"/>
      <c r="AG24" s="664"/>
      <c r="AH24" s="664"/>
      <c r="AI24" s="664"/>
      <c r="AJ24" s="664"/>
      <c r="AK24" s="664"/>
      <c r="AL24" s="630" t="s">
        <v>147</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131</v>
      </c>
      <c r="BP24" s="663"/>
      <c r="BQ24" s="663"/>
      <c r="BR24" s="663"/>
      <c r="BS24" s="664" t="s">
        <v>147</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1124154</v>
      </c>
      <c r="CS24" s="674"/>
      <c r="CT24" s="674"/>
      <c r="CU24" s="674"/>
      <c r="CV24" s="674"/>
      <c r="CW24" s="674"/>
      <c r="CX24" s="674"/>
      <c r="CY24" s="702"/>
      <c r="CZ24" s="703">
        <v>19.600000000000001</v>
      </c>
      <c r="DA24" s="686"/>
      <c r="DB24" s="686"/>
      <c r="DC24" s="705"/>
      <c r="DD24" s="701">
        <v>947157</v>
      </c>
      <c r="DE24" s="674"/>
      <c r="DF24" s="674"/>
      <c r="DG24" s="674"/>
      <c r="DH24" s="674"/>
      <c r="DI24" s="674"/>
      <c r="DJ24" s="674"/>
      <c r="DK24" s="702"/>
      <c r="DL24" s="701">
        <v>933016</v>
      </c>
      <c r="DM24" s="674"/>
      <c r="DN24" s="674"/>
      <c r="DO24" s="674"/>
      <c r="DP24" s="674"/>
      <c r="DQ24" s="674"/>
      <c r="DR24" s="674"/>
      <c r="DS24" s="674"/>
      <c r="DT24" s="674"/>
      <c r="DU24" s="674"/>
      <c r="DV24" s="702"/>
      <c r="DW24" s="703">
        <v>46.8</v>
      </c>
      <c r="DX24" s="686"/>
      <c r="DY24" s="686"/>
      <c r="DZ24" s="686"/>
      <c r="EA24" s="686"/>
      <c r="EB24" s="686"/>
      <c r="EC24" s="704"/>
    </row>
    <row r="25" spans="2:133" ht="11.25" customHeight="1">
      <c r="B25" s="624" t="s">
        <v>297</v>
      </c>
      <c r="C25" s="625"/>
      <c r="D25" s="625"/>
      <c r="E25" s="625"/>
      <c r="F25" s="625"/>
      <c r="G25" s="625"/>
      <c r="H25" s="625"/>
      <c r="I25" s="625"/>
      <c r="J25" s="625"/>
      <c r="K25" s="625"/>
      <c r="L25" s="625"/>
      <c r="M25" s="625"/>
      <c r="N25" s="625"/>
      <c r="O25" s="625"/>
      <c r="P25" s="625"/>
      <c r="Q25" s="626"/>
      <c r="R25" s="627">
        <v>2422119</v>
      </c>
      <c r="S25" s="628"/>
      <c r="T25" s="628"/>
      <c r="U25" s="628"/>
      <c r="V25" s="628"/>
      <c r="W25" s="628"/>
      <c r="X25" s="628"/>
      <c r="Y25" s="629"/>
      <c r="Z25" s="663">
        <v>37.700000000000003</v>
      </c>
      <c r="AA25" s="663"/>
      <c r="AB25" s="663"/>
      <c r="AC25" s="663"/>
      <c r="AD25" s="664">
        <v>1976099</v>
      </c>
      <c r="AE25" s="664"/>
      <c r="AF25" s="664"/>
      <c r="AG25" s="664"/>
      <c r="AH25" s="664"/>
      <c r="AI25" s="664"/>
      <c r="AJ25" s="664"/>
      <c r="AK25" s="664"/>
      <c r="AL25" s="630">
        <v>99.9</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131</v>
      </c>
      <c r="BP25" s="663"/>
      <c r="BQ25" s="663"/>
      <c r="BR25" s="663"/>
      <c r="BS25" s="664" t="s">
        <v>239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534866</v>
      </c>
      <c r="CS25" s="636"/>
      <c r="CT25" s="636"/>
      <c r="CU25" s="636"/>
      <c r="CV25" s="636"/>
      <c r="CW25" s="636"/>
      <c r="CX25" s="636"/>
      <c r="CY25" s="637"/>
      <c r="CZ25" s="630">
        <v>9.3000000000000007</v>
      </c>
      <c r="DA25" s="638"/>
      <c r="DB25" s="638"/>
      <c r="DC25" s="639"/>
      <c r="DD25" s="633">
        <v>466531</v>
      </c>
      <c r="DE25" s="636"/>
      <c r="DF25" s="636"/>
      <c r="DG25" s="636"/>
      <c r="DH25" s="636"/>
      <c r="DI25" s="636"/>
      <c r="DJ25" s="636"/>
      <c r="DK25" s="637"/>
      <c r="DL25" s="633">
        <v>455279</v>
      </c>
      <c r="DM25" s="636"/>
      <c r="DN25" s="636"/>
      <c r="DO25" s="636"/>
      <c r="DP25" s="636"/>
      <c r="DQ25" s="636"/>
      <c r="DR25" s="636"/>
      <c r="DS25" s="636"/>
      <c r="DT25" s="636"/>
      <c r="DU25" s="636"/>
      <c r="DV25" s="637"/>
      <c r="DW25" s="630">
        <v>22.8</v>
      </c>
      <c r="DX25" s="638"/>
      <c r="DY25" s="638"/>
      <c r="DZ25" s="638"/>
      <c r="EA25" s="638"/>
      <c r="EB25" s="638"/>
      <c r="EC25" s="652"/>
    </row>
    <row r="26" spans="2:133" ht="11.25" customHeight="1">
      <c r="B26" s="624" t="s">
        <v>300</v>
      </c>
      <c r="C26" s="625"/>
      <c r="D26" s="625"/>
      <c r="E26" s="625"/>
      <c r="F26" s="625"/>
      <c r="G26" s="625"/>
      <c r="H26" s="625"/>
      <c r="I26" s="625"/>
      <c r="J26" s="625"/>
      <c r="K26" s="625"/>
      <c r="L26" s="625"/>
      <c r="M26" s="625"/>
      <c r="N26" s="625"/>
      <c r="O26" s="625"/>
      <c r="P26" s="625"/>
      <c r="Q26" s="626"/>
      <c r="R26" s="627" t="s">
        <v>239</v>
      </c>
      <c r="S26" s="628"/>
      <c r="T26" s="628"/>
      <c r="U26" s="628"/>
      <c r="V26" s="628"/>
      <c r="W26" s="628"/>
      <c r="X26" s="628"/>
      <c r="Y26" s="629"/>
      <c r="Z26" s="663" t="s">
        <v>147</v>
      </c>
      <c r="AA26" s="663"/>
      <c r="AB26" s="663"/>
      <c r="AC26" s="663"/>
      <c r="AD26" s="664" t="s">
        <v>239</v>
      </c>
      <c r="AE26" s="664"/>
      <c r="AF26" s="664"/>
      <c r="AG26" s="664"/>
      <c r="AH26" s="664"/>
      <c r="AI26" s="664"/>
      <c r="AJ26" s="664"/>
      <c r="AK26" s="664"/>
      <c r="AL26" s="630" t="s">
        <v>131</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147</v>
      </c>
      <c r="BH26" s="628"/>
      <c r="BI26" s="628"/>
      <c r="BJ26" s="628"/>
      <c r="BK26" s="628"/>
      <c r="BL26" s="628"/>
      <c r="BM26" s="628"/>
      <c r="BN26" s="629"/>
      <c r="BO26" s="663" t="s">
        <v>147</v>
      </c>
      <c r="BP26" s="663"/>
      <c r="BQ26" s="663"/>
      <c r="BR26" s="663"/>
      <c r="BS26" s="664" t="s">
        <v>147</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248985</v>
      </c>
      <c r="CS26" s="628"/>
      <c r="CT26" s="628"/>
      <c r="CU26" s="628"/>
      <c r="CV26" s="628"/>
      <c r="CW26" s="628"/>
      <c r="CX26" s="628"/>
      <c r="CY26" s="629"/>
      <c r="CZ26" s="630">
        <v>4.3</v>
      </c>
      <c r="DA26" s="638"/>
      <c r="DB26" s="638"/>
      <c r="DC26" s="639"/>
      <c r="DD26" s="633">
        <v>240423</v>
      </c>
      <c r="DE26" s="628"/>
      <c r="DF26" s="628"/>
      <c r="DG26" s="628"/>
      <c r="DH26" s="628"/>
      <c r="DI26" s="628"/>
      <c r="DJ26" s="628"/>
      <c r="DK26" s="629"/>
      <c r="DL26" s="633" t="s">
        <v>239</v>
      </c>
      <c r="DM26" s="628"/>
      <c r="DN26" s="628"/>
      <c r="DO26" s="628"/>
      <c r="DP26" s="628"/>
      <c r="DQ26" s="628"/>
      <c r="DR26" s="628"/>
      <c r="DS26" s="628"/>
      <c r="DT26" s="628"/>
      <c r="DU26" s="628"/>
      <c r="DV26" s="629"/>
      <c r="DW26" s="630" t="s">
        <v>147</v>
      </c>
      <c r="DX26" s="638"/>
      <c r="DY26" s="638"/>
      <c r="DZ26" s="638"/>
      <c r="EA26" s="638"/>
      <c r="EB26" s="638"/>
      <c r="EC26" s="652"/>
    </row>
    <row r="27" spans="2:133" ht="11.25" customHeight="1">
      <c r="B27" s="624" t="s">
        <v>303</v>
      </c>
      <c r="C27" s="625"/>
      <c r="D27" s="625"/>
      <c r="E27" s="625"/>
      <c r="F27" s="625"/>
      <c r="G27" s="625"/>
      <c r="H27" s="625"/>
      <c r="I27" s="625"/>
      <c r="J27" s="625"/>
      <c r="K27" s="625"/>
      <c r="L27" s="625"/>
      <c r="M27" s="625"/>
      <c r="N27" s="625"/>
      <c r="O27" s="625"/>
      <c r="P27" s="625"/>
      <c r="Q27" s="626"/>
      <c r="R27" s="627">
        <v>26782</v>
      </c>
      <c r="S27" s="628"/>
      <c r="T27" s="628"/>
      <c r="U27" s="628"/>
      <c r="V27" s="628"/>
      <c r="W27" s="628"/>
      <c r="X27" s="628"/>
      <c r="Y27" s="629"/>
      <c r="Z27" s="663">
        <v>0.4</v>
      </c>
      <c r="AA27" s="663"/>
      <c r="AB27" s="663"/>
      <c r="AC27" s="663"/>
      <c r="AD27" s="664" t="s">
        <v>239</v>
      </c>
      <c r="AE27" s="664"/>
      <c r="AF27" s="664"/>
      <c r="AG27" s="664"/>
      <c r="AH27" s="664"/>
      <c r="AI27" s="664"/>
      <c r="AJ27" s="664"/>
      <c r="AK27" s="664"/>
      <c r="AL27" s="630" t="s">
        <v>147</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259903</v>
      </c>
      <c r="BH27" s="628"/>
      <c r="BI27" s="628"/>
      <c r="BJ27" s="628"/>
      <c r="BK27" s="628"/>
      <c r="BL27" s="628"/>
      <c r="BM27" s="628"/>
      <c r="BN27" s="629"/>
      <c r="BO27" s="663">
        <v>100</v>
      </c>
      <c r="BP27" s="663"/>
      <c r="BQ27" s="663"/>
      <c r="BR27" s="663"/>
      <c r="BS27" s="664" t="s">
        <v>239</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165156</v>
      </c>
      <c r="CS27" s="636"/>
      <c r="CT27" s="636"/>
      <c r="CU27" s="636"/>
      <c r="CV27" s="636"/>
      <c r="CW27" s="636"/>
      <c r="CX27" s="636"/>
      <c r="CY27" s="637"/>
      <c r="CZ27" s="630">
        <v>2.9</v>
      </c>
      <c r="DA27" s="638"/>
      <c r="DB27" s="638"/>
      <c r="DC27" s="639"/>
      <c r="DD27" s="633">
        <v>56494</v>
      </c>
      <c r="DE27" s="636"/>
      <c r="DF27" s="636"/>
      <c r="DG27" s="636"/>
      <c r="DH27" s="636"/>
      <c r="DI27" s="636"/>
      <c r="DJ27" s="636"/>
      <c r="DK27" s="637"/>
      <c r="DL27" s="633">
        <v>53605</v>
      </c>
      <c r="DM27" s="636"/>
      <c r="DN27" s="636"/>
      <c r="DO27" s="636"/>
      <c r="DP27" s="636"/>
      <c r="DQ27" s="636"/>
      <c r="DR27" s="636"/>
      <c r="DS27" s="636"/>
      <c r="DT27" s="636"/>
      <c r="DU27" s="636"/>
      <c r="DV27" s="637"/>
      <c r="DW27" s="630">
        <v>2.7</v>
      </c>
      <c r="DX27" s="638"/>
      <c r="DY27" s="638"/>
      <c r="DZ27" s="638"/>
      <c r="EA27" s="638"/>
      <c r="EB27" s="638"/>
      <c r="EC27" s="652"/>
    </row>
    <row r="28" spans="2:133" ht="11.25" customHeight="1">
      <c r="B28" s="624" t="s">
        <v>306</v>
      </c>
      <c r="C28" s="625"/>
      <c r="D28" s="625"/>
      <c r="E28" s="625"/>
      <c r="F28" s="625"/>
      <c r="G28" s="625"/>
      <c r="H28" s="625"/>
      <c r="I28" s="625"/>
      <c r="J28" s="625"/>
      <c r="K28" s="625"/>
      <c r="L28" s="625"/>
      <c r="M28" s="625"/>
      <c r="N28" s="625"/>
      <c r="O28" s="625"/>
      <c r="P28" s="625"/>
      <c r="Q28" s="626"/>
      <c r="R28" s="627">
        <v>28260</v>
      </c>
      <c r="S28" s="628"/>
      <c r="T28" s="628"/>
      <c r="U28" s="628"/>
      <c r="V28" s="628"/>
      <c r="W28" s="628"/>
      <c r="X28" s="628"/>
      <c r="Y28" s="629"/>
      <c r="Z28" s="663">
        <v>0.4</v>
      </c>
      <c r="AA28" s="663"/>
      <c r="AB28" s="663"/>
      <c r="AC28" s="663"/>
      <c r="AD28" s="664" t="s">
        <v>147</v>
      </c>
      <c r="AE28" s="664"/>
      <c r="AF28" s="664"/>
      <c r="AG28" s="664"/>
      <c r="AH28" s="664"/>
      <c r="AI28" s="664"/>
      <c r="AJ28" s="664"/>
      <c r="AK28" s="664"/>
      <c r="AL28" s="630" t="s">
        <v>131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424132</v>
      </c>
      <c r="CS28" s="628"/>
      <c r="CT28" s="628"/>
      <c r="CU28" s="628"/>
      <c r="CV28" s="628"/>
      <c r="CW28" s="628"/>
      <c r="CX28" s="628"/>
      <c r="CY28" s="629"/>
      <c r="CZ28" s="630">
        <v>7.4</v>
      </c>
      <c r="DA28" s="638"/>
      <c r="DB28" s="638"/>
      <c r="DC28" s="639"/>
      <c r="DD28" s="633">
        <v>424132</v>
      </c>
      <c r="DE28" s="628"/>
      <c r="DF28" s="628"/>
      <c r="DG28" s="628"/>
      <c r="DH28" s="628"/>
      <c r="DI28" s="628"/>
      <c r="DJ28" s="628"/>
      <c r="DK28" s="629"/>
      <c r="DL28" s="633">
        <v>424132</v>
      </c>
      <c r="DM28" s="628"/>
      <c r="DN28" s="628"/>
      <c r="DO28" s="628"/>
      <c r="DP28" s="628"/>
      <c r="DQ28" s="628"/>
      <c r="DR28" s="628"/>
      <c r="DS28" s="628"/>
      <c r="DT28" s="628"/>
      <c r="DU28" s="628"/>
      <c r="DV28" s="629"/>
      <c r="DW28" s="630">
        <v>21.3</v>
      </c>
      <c r="DX28" s="638"/>
      <c r="DY28" s="638"/>
      <c r="DZ28" s="638"/>
      <c r="EA28" s="638"/>
      <c r="EB28" s="638"/>
      <c r="EC28" s="652"/>
    </row>
    <row r="29" spans="2:133" ht="11.25" customHeight="1">
      <c r="B29" s="624" t="s">
        <v>308</v>
      </c>
      <c r="C29" s="625"/>
      <c r="D29" s="625"/>
      <c r="E29" s="625"/>
      <c r="F29" s="625"/>
      <c r="G29" s="625"/>
      <c r="H29" s="625"/>
      <c r="I29" s="625"/>
      <c r="J29" s="625"/>
      <c r="K29" s="625"/>
      <c r="L29" s="625"/>
      <c r="M29" s="625"/>
      <c r="N29" s="625"/>
      <c r="O29" s="625"/>
      <c r="P29" s="625"/>
      <c r="Q29" s="626"/>
      <c r="R29" s="627">
        <v>1583</v>
      </c>
      <c r="S29" s="628"/>
      <c r="T29" s="628"/>
      <c r="U29" s="628"/>
      <c r="V29" s="628"/>
      <c r="W29" s="628"/>
      <c r="X29" s="628"/>
      <c r="Y29" s="629"/>
      <c r="Z29" s="663">
        <v>0</v>
      </c>
      <c r="AA29" s="663"/>
      <c r="AB29" s="663"/>
      <c r="AC29" s="663"/>
      <c r="AD29" s="664" t="s">
        <v>147</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424132</v>
      </c>
      <c r="CS29" s="636"/>
      <c r="CT29" s="636"/>
      <c r="CU29" s="636"/>
      <c r="CV29" s="636"/>
      <c r="CW29" s="636"/>
      <c r="CX29" s="636"/>
      <c r="CY29" s="637"/>
      <c r="CZ29" s="630">
        <v>7.4</v>
      </c>
      <c r="DA29" s="638"/>
      <c r="DB29" s="638"/>
      <c r="DC29" s="639"/>
      <c r="DD29" s="633">
        <v>424132</v>
      </c>
      <c r="DE29" s="636"/>
      <c r="DF29" s="636"/>
      <c r="DG29" s="636"/>
      <c r="DH29" s="636"/>
      <c r="DI29" s="636"/>
      <c r="DJ29" s="636"/>
      <c r="DK29" s="637"/>
      <c r="DL29" s="633">
        <v>424132</v>
      </c>
      <c r="DM29" s="636"/>
      <c r="DN29" s="636"/>
      <c r="DO29" s="636"/>
      <c r="DP29" s="636"/>
      <c r="DQ29" s="636"/>
      <c r="DR29" s="636"/>
      <c r="DS29" s="636"/>
      <c r="DT29" s="636"/>
      <c r="DU29" s="636"/>
      <c r="DV29" s="637"/>
      <c r="DW29" s="630">
        <v>21.3</v>
      </c>
      <c r="DX29" s="638"/>
      <c r="DY29" s="638"/>
      <c r="DZ29" s="638"/>
      <c r="EA29" s="638"/>
      <c r="EB29" s="638"/>
      <c r="EC29" s="652"/>
    </row>
    <row r="30" spans="2:133" ht="11.25" customHeight="1">
      <c r="B30" s="624" t="s">
        <v>311</v>
      </c>
      <c r="C30" s="625"/>
      <c r="D30" s="625"/>
      <c r="E30" s="625"/>
      <c r="F30" s="625"/>
      <c r="G30" s="625"/>
      <c r="H30" s="625"/>
      <c r="I30" s="625"/>
      <c r="J30" s="625"/>
      <c r="K30" s="625"/>
      <c r="L30" s="625"/>
      <c r="M30" s="625"/>
      <c r="N30" s="625"/>
      <c r="O30" s="625"/>
      <c r="P30" s="625"/>
      <c r="Q30" s="626"/>
      <c r="R30" s="627">
        <v>719923</v>
      </c>
      <c r="S30" s="628"/>
      <c r="T30" s="628"/>
      <c r="U30" s="628"/>
      <c r="V30" s="628"/>
      <c r="W30" s="628"/>
      <c r="X30" s="628"/>
      <c r="Y30" s="629"/>
      <c r="Z30" s="663">
        <v>11.2</v>
      </c>
      <c r="AA30" s="663"/>
      <c r="AB30" s="663"/>
      <c r="AC30" s="663"/>
      <c r="AD30" s="664" t="s">
        <v>147</v>
      </c>
      <c r="AE30" s="664"/>
      <c r="AF30" s="664"/>
      <c r="AG30" s="664"/>
      <c r="AH30" s="664"/>
      <c r="AI30" s="664"/>
      <c r="AJ30" s="664"/>
      <c r="AK30" s="664"/>
      <c r="AL30" s="630" t="s">
        <v>147</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419487</v>
      </c>
      <c r="CS30" s="628"/>
      <c r="CT30" s="628"/>
      <c r="CU30" s="628"/>
      <c r="CV30" s="628"/>
      <c r="CW30" s="628"/>
      <c r="CX30" s="628"/>
      <c r="CY30" s="629"/>
      <c r="CZ30" s="630">
        <v>7.3</v>
      </c>
      <c r="DA30" s="638"/>
      <c r="DB30" s="638"/>
      <c r="DC30" s="639"/>
      <c r="DD30" s="633">
        <v>419487</v>
      </c>
      <c r="DE30" s="628"/>
      <c r="DF30" s="628"/>
      <c r="DG30" s="628"/>
      <c r="DH30" s="628"/>
      <c r="DI30" s="628"/>
      <c r="DJ30" s="628"/>
      <c r="DK30" s="629"/>
      <c r="DL30" s="633">
        <v>419487</v>
      </c>
      <c r="DM30" s="628"/>
      <c r="DN30" s="628"/>
      <c r="DO30" s="628"/>
      <c r="DP30" s="628"/>
      <c r="DQ30" s="628"/>
      <c r="DR30" s="628"/>
      <c r="DS30" s="628"/>
      <c r="DT30" s="628"/>
      <c r="DU30" s="628"/>
      <c r="DV30" s="629"/>
      <c r="DW30" s="630">
        <v>21</v>
      </c>
      <c r="DX30" s="638"/>
      <c r="DY30" s="638"/>
      <c r="DZ30" s="638"/>
      <c r="EA30" s="638"/>
      <c r="EB30" s="638"/>
      <c r="EC30" s="652"/>
    </row>
    <row r="31" spans="2:133" ht="11.25" customHeight="1">
      <c r="B31" s="696" t="s">
        <v>315</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147</v>
      </c>
      <c r="AA31" s="663"/>
      <c r="AB31" s="663"/>
      <c r="AC31" s="663"/>
      <c r="AD31" s="664" t="s">
        <v>239</v>
      </c>
      <c r="AE31" s="664"/>
      <c r="AF31" s="664"/>
      <c r="AG31" s="664"/>
      <c r="AH31" s="664"/>
      <c r="AI31" s="664"/>
      <c r="AJ31" s="664"/>
      <c r="AK31" s="664"/>
      <c r="AL31" s="630" t="s">
        <v>239</v>
      </c>
      <c r="AM31" s="631"/>
      <c r="AN31" s="631"/>
      <c r="AO31" s="665"/>
      <c r="AP31" s="688" t="s">
        <v>316</v>
      </c>
      <c r="AQ31" s="689"/>
      <c r="AR31" s="689"/>
      <c r="AS31" s="689"/>
      <c r="AT31" s="690" t="s">
        <v>317</v>
      </c>
      <c r="AU31" s="218"/>
      <c r="AV31" s="218"/>
      <c r="AW31" s="218"/>
      <c r="AX31" s="676" t="s">
        <v>190</v>
      </c>
      <c r="AY31" s="677"/>
      <c r="AZ31" s="677"/>
      <c r="BA31" s="677"/>
      <c r="BB31" s="677"/>
      <c r="BC31" s="677"/>
      <c r="BD31" s="677"/>
      <c r="BE31" s="677"/>
      <c r="BF31" s="678"/>
      <c r="BG31" s="684">
        <v>99.8</v>
      </c>
      <c r="BH31" s="685"/>
      <c r="BI31" s="685"/>
      <c r="BJ31" s="685"/>
      <c r="BK31" s="685"/>
      <c r="BL31" s="685"/>
      <c r="BM31" s="686">
        <v>99.1</v>
      </c>
      <c r="BN31" s="685"/>
      <c r="BO31" s="685"/>
      <c r="BP31" s="685"/>
      <c r="BQ31" s="687"/>
      <c r="BR31" s="684">
        <v>99.9</v>
      </c>
      <c r="BS31" s="685"/>
      <c r="BT31" s="685"/>
      <c r="BU31" s="685"/>
      <c r="BV31" s="685"/>
      <c r="BW31" s="685"/>
      <c r="BX31" s="686">
        <v>99.2</v>
      </c>
      <c r="BY31" s="685"/>
      <c r="BZ31" s="685"/>
      <c r="CA31" s="685"/>
      <c r="CB31" s="687"/>
      <c r="CD31" s="642"/>
      <c r="CE31" s="643"/>
      <c r="CF31" s="624" t="s">
        <v>318</v>
      </c>
      <c r="CG31" s="625"/>
      <c r="CH31" s="625"/>
      <c r="CI31" s="625"/>
      <c r="CJ31" s="625"/>
      <c r="CK31" s="625"/>
      <c r="CL31" s="625"/>
      <c r="CM31" s="625"/>
      <c r="CN31" s="625"/>
      <c r="CO31" s="625"/>
      <c r="CP31" s="625"/>
      <c r="CQ31" s="626"/>
      <c r="CR31" s="627">
        <v>4645</v>
      </c>
      <c r="CS31" s="636"/>
      <c r="CT31" s="636"/>
      <c r="CU31" s="636"/>
      <c r="CV31" s="636"/>
      <c r="CW31" s="636"/>
      <c r="CX31" s="636"/>
      <c r="CY31" s="637"/>
      <c r="CZ31" s="630">
        <v>0.1</v>
      </c>
      <c r="DA31" s="638"/>
      <c r="DB31" s="638"/>
      <c r="DC31" s="639"/>
      <c r="DD31" s="633">
        <v>4645</v>
      </c>
      <c r="DE31" s="636"/>
      <c r="DF31" s="636"/>
      <c r="DG31" s="636"/>
      <c r="DH31" s="636"/>
      <c r="DI31" s="636"/>
      <c r="DJ31" s="636"/>
      <c r="DK31" s="637"/>
      <c r="DL31" s="633">
        <v>4645</v>
      </c>
      <c r="DM31" s="636"/>
      <c r="DN31" s="636"/>
      <c r="DO31" s="636"/>
      <c r="DP31" s="636"/>
      <c r="DQ31" s="636"/>
      <c r="DR31" s="636"/>
      <c r="DS31" s="636"/>
      <c r="DT31" s="636"/>
      <c r="DU31" s="636"/>
      <c r="DV31" s="637"/>
      <c r="DW31" s="630">
        <v>0.2</v>
      </c>
      <c r="DX31" s="638"/>
      <c r="DY31" s="638"/>
      <c r="DZ31" s="638"/>
      <c r="EA31" s="638"/>
      <c r="EB31" s="638"/>
      <c r="EC31" s="652"/>
    </row>
    <row r="32" spans="2:133" ht="11.25" customHeight="1">
      <c r="B32" s="624" t="s">
        <v>319</v>
      </c>
      <c r="C32" s="625"/>
      <c r="D32" s="625"/>
      <c r="E32" s="625"/>
      <c r="F32" s="625"/>
      <c r="G32" s="625"/>
      <c r="H32" s="625"/>
      <c r="I32" s="625"/>
      <c r="J32" s="625"/>
      <c r="K32" s="625"/>
      <c r="L32" s="625"/>
      <c r="M32" s="625"/>
      <c r="N32" s="625"/>
      <c r="O32" s="625"/>
      <c r="P32" s="625"/>
      <c r="Q32" s="626"/>
      <c r="R32" s="627">
        <v>181370</v>
      </c>
      <c r="S32" s="628"/>
      <c r="T32" s="628"/>
      <c r="U32" s="628"/>
      <c r="V32" s="628"/>
      <c r="W32" s="628"/>
      <c r="X32" s="628"/>
      <c r="Y32" s="629"/>
      <c r="Z32" s="663">
        <v>2.8</v>
      </c>
      <c r="AA32" s="663"/>
      <c r="AB32" s="663"/>
      <c r="AC32" s="663"/>
      <c r="AD32" s="664" t="s">
        <v>147</v>
      </c>
      <c r="AE32" s="664"/>
      <c r="AF32" s="664"/>
      <c r="AG32" s="664"/>
      <c r="AH32" s="664"/>
      <c r="AI32" s="664"/>
      <c r="AJ32" s="664"/>
      <c r="AK32" s="664"/>
      <c r="AL32" s="630" t="s">
        <v>147</v>
      </c>
      <c r="AM32" s="631"/>
      <c r="AN32" s="631"/>
      <c r="AO32" s="665"/>
      <c r="AP32" s="666"/>
      <c r="AQ32" s="667"/>
      <c r="AR32" s="667"/>
      <c r="AS32" s="667"/>
      <c r="AT32" s="691"/>
      <c r="AU32" s="214" t="s">
        <v>320</v>
      </c>
      <c r="AX32" s="624" t="s">
        <v>321</v>
      </c>
      <c r="AY32" s="625"/>
      <c r="AZ32" s="625"/>
      <c r="BA32" s="625"/>
      <c r="BB32" s="625"/>
      <c r="BC32" s="625"/>
      <c r="BD32" s="625"/>
      <c r="BE32" s="625"/>
      <c r="BF32" s="626"/>
      <c r="BG32" s="683">
        <v>99.6</v>
      </c>
      <c r="BH32" s="636"/>
      <c r="BI32" s="636"/>
      <c r="BJ32" s="636"/>
      <c r="BK32" s="636"/>
      <c r="BL32" s="636"/>
      <c r="BM32" s="631">
        <v>99.5</v>
      </c>
      <c r="BN32" s="636"/>
      <c r="BO32" s="636"/>
      <c r="BP32" s="636"/>
      <c r="BQ32" s="661"/>
      <c r="BR32" s="683">
        <v>100</v>
      </c>
      <c r="BS32" s="636"/>
      <c r="BT32" s="636"/>
      <c r="BU32" s="636"/>
      <c r="BV32" s="636"/>
      <c r="BW32" s="636"/>
      <c r="BX32" s="631">
        <v>100</v>
      </c>
      <c r="BY32" s="636"/>
      <c r="BZ32" s="636"/>
      <c r="CA32" s="636"/>
      <c r="CB32" s="661"/>
      <c r="CD32" s="644"/>
      <c r="CE32" s="645"/>
      <c r="CF32" s="624" t="s">
        <v>322</v>
      </c>
      <c r="CG32" s="625"/>
      <c r="CH32" s="625"/>
      <c r="CI32" s="625"/>
      <c r="CJ32" s="625"/>
      <c r="CK32" s="625"/>
      <c r="CL32" s="625"/>
      <c r="CM32" s="625"/>
      <c r="CN32" s="625"/>
      <c r="CO32" s="625"/>
      <c r="CP32" s="625"/>
      <c r="CQ32" s="626"/>
      <c r="CR32" s="627" t="s">
        <v>147</v>
      </c>
      <c r="CS32" s="628"/>
      <c r="CT32" s="628"/>
      <c r="CU32" s="628"/>
      <c r="CV32" s="628"/>
      <c r="CW32" s="628"/>
      <c r="CX32" s="628"/>
      <c r="CY32" s="629"/>
      <c r="CZ32" s="630" t="s">
        <v>147</v>
      </c>
      <c r="DA32" s="638"/>
      <c r="DB32" s="638"/>
      <c r="DC32" s="639"/>
      <c r="DD32" s="633" t="s">
        <v>239</v>
      </c>
      <c r="DE32" s="628"/>
      <c r="DF32" s="628"/>
      <c r="DG32" s="628"/>
      <c r="DH32" s="628"/>
      <c r="DI32" s="628"/>
      <c r="DJ32" s="628"/>
      <c r="DK32" s="629"/>
      <c r="DL32" s="633" t="s">
        <v>131</v>
      </c>
      <c r="DM32" s="628"/>
      <c r="DN32" s="628"/>
      <c r="DO32" s="628"/>
      <c r="DP32" s="628"/>
      <c r="DQ32" s="628"/>
      <c r="DR32" s="628"/>
      <c r="DS32" s="628"/>
      <c r="DT32" s="628"/>
      <c r="DU32" s="628"/>
      <c r="DV32" s="629"/>
      <c r="DW32" s="630" t="s">
        <v>239</v>
      </c>
      <c r="DX32" s="638"/>
      <c r="DY32" s="638"/>
      <c r="DZ32" s="638"/>
      <c r="EA32" s="638"/>
      <c r="EB32" s="638"/>
      <c r="EC32" s="652"/>
    </row>
    <row r="33" spans="2:133" ht="11.25" customHeight="1">
      <c r="B33" s="624" t="s">
        <v>323</v>
      </c>
      <c r="C33" s="625"/>
      <c r="D33" s="625"/>
      <c r="E33" s="625"/>
      <c r="F33" s="625"/>
      <c r="G33" s="625"/>
      <c r="H33" s="625"/>
      <c r="I33" s="625"/>
      <c r="J33" s="625"/>
      <c r="K33" s="625"/>
      <c r="L33" s="625"/>
      <c r="M33" s="625"/>
      <c r="N33" s="625"/>
      <c r="O33" s="625"/>
      <c r="P33" s="625"/>
      <c r="Q33" s="626"/>
      <c r="R33" s="627">
        <v>16984</v>
      </c>
      <c r="S33" s="628"/>
      <c r="T33" s="628"/>
      <c r="U33" s="628"/>
      <c r="V33" s="628"/>
      <c r="W33" s="628"/>
      <c r="X33" s="628"/>
      <c r="Y33" s="629"/>
      <c r="Z33" s="663">
        <v>0.3</v>
      </c>
      <c r="AA33" s="663"/>
      <c r="AB33" s="663"/>
      <c r="AC33" s="663"/>
      <c r="AD33" s="664">
        <v>2439</v>
      </c>
      <c r="AE33" s="664"/>
      <c r="AF33" s="664"/>
      <c r="AG33" s="664"/>
      <c r="AH33" s="664"/>
      <c r="AI33" s="664"/>
      <c r="AJ33" s="664"/>
      <c r="AK33" s="664"/>
      <c r="AL33" s="630">
        <v>0.1</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99.7</v>
      </c>
      <c r="BH33" s="612"/>
      <c r="BI33" s="612"/>
      <c r="BJ33" s="612"/>
      <c r="BK33" s="612"/>
      <c r="BL33" s="612"/>
      <c r="BM33" s="656">
        <v>98.3</v>
      </c>
      <c r="BN33" s="612"/>
      <c r="BO33" s="612"/>
      <c r="BP33" s="612"/>
      <c r="BQ33" s="650"/>
      <c r="BR33" s="682">
        <v>99.8</v>
      </c>
      <c r="BS33" s="612"/>
      <c r="BT33" s="612"/>
      <c r="BU33" s="612"/>
      <c r="BV33" s="612"/>
      <c r="BW33" s="612"/>
      <c r="BX33" s="656">
        <v>98.5</v>
      </c>
      <c r="BY33" s="612"/>
      <c r="BZ33" s="612"/>
      <c r="CA33" s="612"/>
      <c r="CB33" s="650"/>
      <c r="CD33" s="624" t="s">
        <v>325</v>
      </c>
      <c r="CE33" s="625"/>
      <c r="CF33" s="625"/>
      <c r="CG33" s="625"/>
      <c r="CH33" s="625"/>
      <c r="CI33" s="625"/>
      <c r="CJ33" s="625"/>
      <c r="CK33" s="625"/>
      <c r="CL33" s="625"/>
      <c r="CM33" s="625"/>
      <c r="CN33" s="625"/>
      <c r="CO33" s="625"/>
      <c r="CP33" s="625"/>
      <c r="CQ33" s="626"/>
      <c r="CR33" s="627">
        <v>3383505</v>
      </c>
      <c r="CS33" s="636"/>
      <c r="CT33" s="636"/>
      <c r="CU33" s="636"/>
      <c r="CV33" s="636"/>
      <c r="CW33" s="636"/>
      <c r="CX33" s="636"/>
      <c r="CY33" s="637"/>
      <c r="CZ33" s="630">
        <v>59</v>
      </c>
      <c r="DA33" s="638"/>
      <c r="DB33" s="638"/>
      <c r="DC33" s="639"/>
      <c r="DD33" s="633">
        <v>2424200</v>
      </c>
      <c r="DE33" s="636"/>
      <c r="DF33" s="636"/>
      <c r="DG33" s="636"/>
      <c r="DH33" s="636"/>
      <c r="DI33" s="636"/>
      <c r="DJ33" s="636"/>
      <c r="DK33" s="637"/>
      <c r="DL33" s="633">
        <v>722511</v>
      </c>
      <c r="DM33" s="636"/>
      <c r="DN33" s="636"/>
      <c r="DO33" s="636"/>
      <c r="DP33" s="636"/>
      <c r="DQ33" s="636"/>
      <c r="DR33" s="636"/>
      <c r="DS33" s="636"/>
      <c r="DT33" s="636"/>
      <c r="DU33" s="636"/>
      <c r="DV33" s="637"/>
      <c r="DW33" s="630">
        <v>36.200000000000003</v>
      </c>
      <c r="DX33" s="638"/>
      <c r="DY33" s="638"/>
      <c r="DZ33" s="638"/>
      <c r="EA33" s="638"/>
      <c r="EB33" s="638"/>
      <c r="EC33" s="652"/>
    </row>
    <row r="34" spans="2:133" ht="11.25" customHeight="1">
      <c r="B34" s="624" t="s">
        <v>326</v>
      </c>
      <c r="C34" s="625"/>
      <c r="D34" s="625"/>
      <c r="E34" s="625"/>
      <c r="F34" s="625"/>
      <c r="G34" s="625"/>
      <c r="H34" s="625"/>
      <c r="I34" s="625"/>
      <c r="J34" s="625"/>
      <c r="K34" s="625"/>
      <c r="L34" s="625"/>
      <c r="M34" s="625"/>
      <c r="N34" s="625"/>
      <c r="O34" s="625"/>
      <c r="P34" s="625"/>
      <c r="Q34" s="626"/>
      <c r="R34" s="627">
        <v>1237365</v>
      </c>
      <c r="S34" s="628"/>
      <c r="T34" s="628"/>
      <c r="U34" s="628"/>
      <c r="V34" s="628"/>
      <c r="W34" s="628"/>
      <c r="X34" s="628"/>
      <c r="Y34" s="629"/>
      <c r="Z34" s="663">
        <v>19.2</v>
      </c>
      <c r="AA34" s="663"/>
      <c r="AB34" s="663"/>
      <c r="AC34" s="663"/>
      <c r="AD34" s="664" t="s">
        <v>131</v>
      </c>
      <c r="AE34" s="664"/>
      <c r="AF34" s="664"/>
      <c r="AG34" s="664"/>
      <c r="AH34" s="664"/>
      <c r="AI34" s="664"/>
      <c r="AJ34" s="664"/>
      <c r="AK34" s="664"/>
      <c r="AL34" s="630" t="s">
        <v>239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1242790</v>
      </c>
      <c r="CS34" s="628"/>
      <c r="CT34" s="628"/>
      <c r="CU34" s="628"/>
      <c r="CV34" s="628"/>
      <c r="CW34" s="628"/>
      <c r="CX34" s="628"/>
      <c r="CY34" s="629"/>
      <c r="CZ34" s="630">
        <v>21.7</v>
      </c>
      <c r="DA34" s="638"/>
      <c r="DB34" s="638"/>
      <c r="DC34" s="639"/>
      <c r="DD34" s="633">
        <v>1108145</v>
      </c>
      <c r="DE34" s="628"/>
      <c r="DF34" s="628"/>
      <c r="DG34" s="628"/>
      <c r="DH34" s="628"/>
      <c r="DI34" s="628"/>
      <c r="DJ34" s="628"/>
      <c r="DK34" s="629"/>
      <c r="DL34" s="633">
        <v>284152</v>
      </c>
      <c r="DM34" s="628"/>
      <c r="DN34" s="628"/>
      <c r="DO34" s="628"/>
      <c r="DP34" s="628"/>
      <c r="DQ34" s="628"/>
      <c r="DR34" s="628"/>
      <c r="DS34" s="628"/>
      <c r="DT34" s="628"/>
      <c r="DU34" s="628"/>
      <c r="DV34" s="629"/>
      <c r="DW34" s="630">
        <v>14.2</v>
      </c>
      <c r="DX34" s="638"/>
      <c r="DY34" s="638"/>
      <c r="DZ34" s="638"/>
      <c r="EA34" s="638"/>
      <c r="EB34" s="638"/>
      <c r="EC34" s="652"/>
    </row>
    <row r="35" spans="2:133" ht="11.25" customHeight="1">
      <c r="B35" s="624" t="s">
        <v>328</v>
      </c>
      <c r="C35" s="625"/>
      <c r="D35" s="625"/>
      <c r="E35" s="625"/>
      <c r="F35" s="625"/>
      <c r="G35" s="625"/>
      <c r="H35" s="625"/>
      <c r="I35" s="625"/>
      <c r="J35" s="625"/>
      <c r="K35" s="625"/>
      <c r="L35" s="625"/>
      <c r="M35" s="625"/>
      <c r="N35" s="625"/>
      <c r="O35" s="625"/>
      <c r="P35" s="625"/>
      <c r="Q35" s="626"/>
      <c r="R35" s="627">
        <v>541355</v>
      </c>
      <c r="S35" s="628"/>
      <c r="T35" s="628"/>
      <c r="U35" s="628"/>
      <c r="V35" s="628"/>
      <c r="W35" s="628"/>
      <c r="X35" s="628"/>
      <c r="Y35" s="629"/>
      <c r="Z35" s="663">
        <v>8.4</v>
      </c>
      <c r="AA35" s="663"/>
      <c r="AB35" s="663"/>
      <c r="AC35" s="663"/>
      <c r="AD35" s="664" t="s">
        <v>239</v>
      </c>
      <c r="AE35" s="664"/>
      <c r="AF35" s="664"/>
      <c r="AG35" s="664"/>
      <c r="AH35" s="664"/>
      <c r="AI35" s="664"/>
      <c r="AJ35" s="664"/>
      <c r="AK35" s="664"/>
      <c r="AL35" s="630" t="s">
        <v>239</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37978</v>
      </c>
      <c r="CS35" s="636"/>
      <c r="CT35" s="636"/>
      <c r="CU35" s="636"/>
      <c r="CV35" s="636"/>
      <c r="CW35" s="636"/>
      <c r="CX35" s="636"/>
      <c r="CY35" s="637"/>
      <c r="CZ35" s="630">
        <v>0.7</v>
      </c>
      <c r="DA35" s="638"/>
      <c r="DB35" s="638"/>
      <c r="DC35" s="639"/>
      <c r="DD35" s="633">
        <v>25875</v>
      </c>
      <c r="DE35" s="636"/>
      <c r="DF35" s="636"/>
      <c r="DG35" s="636"/>
      <c r="DH35" s="636"/>
      <c r="DI35" s="636"/>
      <c r="DJ35" s="636"/>
      <c r="DK35" s="637"/>
      <c r="DL35" s="633">
        <v>23074</v>
      </c>
      <c r="DM35" s="636"/>
      <c r="DN35" s="636"/>
      <c r="DO35" s="636"/>
      <c r="DP35" s="636"/>
      <c r="DQ35" s="636"/>
      <c r="DR35" s="636"/>
      <c r="DS35" s="636"/>
      <c r="DT35" s="636"/>
      <c r="DU35" s="636"/>
      <c r="DV35" s="637"/>
      <c r="DW35" s="630">
        <v>1.2</v>
      </c>
      <c r="DX35" s="638"/>
      <c r="DY35" s="638"/>
      <c r="DZ35" s="638"/>
      <c r="EA35" s="638"/>
      <c r="EB35" s="638"/>
      <c r="EC35" s="652"/>
    </row>
    <row r="36" spans="2:133" ht="11.25" customHeight="1">
      <c r="B36" s="624" t="s">
        <v>332</v>
      </c>
      <c r="C36" s="625"/>
      <c r="D36" s="625"/>
      <c r="E36" s="625"/>
      <c r="F36" s="625"/>
      <c r="G36" s="625"/>
      <c r="H36" s="625"/>
      <c r="I36" s="625"/>
      <c r="J36" s="625"/>
      <c r="K36" s="625"/>
      <c r="L36" s="625"/>
      <c r="M36" s="625"/>
      <c r="N36" s="625"/>
      <c r="O36" s="625"/>
      <c r="P36" s="625"/>
      <c r="Q36" s="626"/>
      <c r="R36" s="627">
        <v>731174</v>
      </c>
      <c r="S36" s="628"/>
      <c r="T36" s="628"/>
      <c r="U36" s="628"/>
      <c r="V36" s="628"/>
      <c r="W36" s="628"/>
      <c r="X36" s="628"/>
      <c r="Y36" s="629"/>
      <c r="Z36" s="663">
        <v>11.4</v>
      </c>
      <c r="AA36" s="663"/>
      <c r="AB36" s="663"/>
      <c r="AC36" s="663"/>
      <c r="AD36" s="664" t="s">
        <v>147</v>
      </c>
      <c r="AE36" s="664"/>
      <c r="AF36" s="664"/>
      <c r="AG36" s="664"/>
      <c r="AH36" s="664"/>
      <c r="AI36" s="664"/>
      <c r="AJ36" s="664"/>
      <c r="AK36" s="664"/>
      <c r="AL36" s="630" t="s">
        <v>147</v>
      </c>
      <c r="AM36" s="631"/>
      <c r="AN36" s="631"/>
      <c r="AO36" s="665"/>
      <c r="AP36" s="222"/>
      <c r="AQ36" s="670" t="s">
        <v>333</v>
      </c>
      <c r="AR36" s="671"/>
      <c r="AS36" s="671"/>
      <c r="AT36" s="671"/>
      <c r="AU36" s="671"/>
      <c r="AV36" s="671"/>
      <c r="AW36" s="671"/>
      <c r="AX36" s="671"/>
      <c r="AY36" s="672"/>
      <c r="AZ36" s="673">
        <v>249080</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45931</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582967</v>
      </c>
      <c r="CS36" s="628"/>
      <c r="CT36" s="628"/>
      <c r="CU36" s="628"/>
      <c r="CV36" s="628"/>
      <c r="CW36" s="628"/>
      <c r="CX36" s="628"/>
      <c r="CY36" s="629"/>
      <c r="CZ36" s="630">
        <v>10.199999999999999</v>
      </c>
      <c r="DA36" s="638"/>
      <c r="DB36" s="638"/>
      <c r="DC36" s="639"/>
      <c r="DD36" s="633">
        <v>456845</v>
      </c>
      <c r="DE36" s="628"/>
      <c r="DF36" s="628"/>
      <c r="DG36" s="628"/>
      <c r="DH36" s="628"/>
      <c r="DI36" s="628"/>
      <c r="DJ36" s="628"/>
      <c r="DK36" s="629"/>
      <c r="DL36" s="633">
        <v>202744</v>
      </c>
      <c r="DM36" s="628"/>
      <c r="DN36" s="628"/>
      <c r="DO36" s="628"/>
      <c r="DP36" s="628"/>
      <c r="DQ36" s="628"/>
      <c r="DR36" s="628"/>
      <c r="DS36" s="628"/>
      <c r="DT36" s="628"/>
      <c r="DU36" s="628"/>
      <c r="DV36" s="629"/>
      <c r="DW36" s="630">
        <v>10.199999999999999</v>
      </c>
      <c r="DX36" s="638"/>
      <c r="DY36" s="638"/>
      <c r="DZ36" s="638"/>
      <c r="EA36" s="638"/>
      <c r="EB36" s="638"/>
      <c r="EC36" s="652"/>
    </row>
    <row r="37" spans="2:133" ht="11.25" customHeight="1">
      <c r="B37" s="624" t="s">
        <v>336</v>
      </c>
      <c r="C37" s="625"/>
      <c r="D37" s="625"/>
      <c r="E37" s="625"/>
      <c r="F37" s="625"/>
      <c r="G37" s="625"/>
      <c r="H37" s="625"/>
      <c r="I37" s="625"/>
      <c r="J37" s="625"/>
      <c r="K37" s="625"/>
      <c r="L37" s="625"/>
      <c r="M37" s="625"/>
      <c r="N37" s="625"/>
      <c r="O37" s="625"/>
      <c r="P37" s="625"/>
      <c r="Q37" s="626"/>
      <c r="R37" s="627">
        <v>186444</v>
      </c>
      <c r="S37" s="628"/>
      <c r="T37" s="628"/>
      <c r="U37" s="628"/>
      <c r="V37" s="628"/>
      <c r="W37" s="628"/>
      <c r="X37" s="628"/>
      <c r="Y37" s="629"/>
      <c r="Z37" s="663">
        <v>2.9</v>
      </c>
      <c r="AA37" s="663"/>
      <c r="AB37" s="663"/>
      <c r="AC37" s="663"/>
      <c r="AD37" s="664">
        <v>11</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75370</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41674</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123645</v>
      </c>
      <c r="CS37" s="636"/>
      <c r="CT37" s="636"/>
      <c r="CU37" s="636"/>
      <c r="CV37" s="636"/>
      <c r="CW37" s="636"/>
      <c r="CX37" s="636"/>
      <c r="CY37" s="637"/>
      <c r="CZ37" s="630">
        <v>2.2000000000000002</v>
      </c>
      <c r="DA37" s="638"/>
      <c r="DB37" s="638"/>
      <c r="DC37" s="639"/>
      <c r="DD37" s="633">
        <v>123645</v>
      </c>
      <c r="DE37" s="636"/>
      <c r="DF37" s="636"/>
      <c r="DG37" s="636"/>
      <c r="DH37" s="636"/>
      <c r="DI37" s="636"/>
      <c r="DJ37" s="636"/>
      <c r="DK37" s="637"/>
      <c r="DL37" s="633">
        <v>111183</v>
      </c>
      <c r="DM37" s="636"/>
      <c r="DN37" s="636"/>
      <c r="DO37" s="636"/>
      <c r="DP37" s="636"/>
      <c r="DQ37" s="636"/>
      <c r="DR37" s="636"/>
      <c r="DS37" s="636"/>
      <c r="DT37" s="636"/>
      <c r="DU37" s="636"/>
      <c r="DV37" s="637"/>
      <c r="DW37" s="630">
        <v>5.6</v>
      </c>
      <c r="DX37" s="638"/>
      <c r="DY37" s="638"/>
      <c r="DZ37" s="638"/>
      <c r="EA37" s="638"/>
      <c r="EB37" s="638"/>
      <c r="EC37" s="652"/>
    </row>
    <row r="38" spans="2:133" ht="11.25" customHeight="1">
      <c r="B38" s="624" t="s">
        <v>340</v>
      </c>
      <c r="C38" s="625"/>
      <c r="D38" s="625"/>
      <c r="E38" s="625"/>
      <c r="F38" s="625"/>
      <c r="G38" s="625"/>
      <c r="H38" s="625"/>
      <c r="I38" s="625"/>
      <c r="J38" s="625"/>
      <c r="K38" s="625"/>
      <c r="L38" s="625"/>
      <c r="M38" s="625"/>
      <c r="N38" s="625"/>
      <c r="O38" s="625"/>
      <c r="P38" s="625"/>
      <c r="Q38" s="626"/>
      <c r="R38" s="627">
        <v>336341</v>
      </c>
      <c r="S38" s="628"/>
      <c r="T38" s="628"/>
      <c r="U38" s="628"/>
      <c r="V38" s="628"/>
      <c r="W38" s="628"/>
      <c r="X38" s="628"/>
      <c r="Y38" s="629"/>
      <c r="Z38" s="663">
        <v>5.2</v>
      </c>
      <c r="AA38" s="663"/>
      <c r="AB38" s="663"/>
      <c r="AC38" s="663"/>
      <c r="AD38" s="664" t="s">
        <v>239</v>
      </c>
      <c r="AE38" s="664"/>
      <c r="AF38" s="664"/>
      <c r="AG38" s="664"/>
      <c r="AH38" s="664"/>
      <c r="AI38" s="664"/>
      <c r="AJ38" s="664"/>
      <c r="AK38" s="664"/>
      <c r="AL38" s="630" t="s">
        <v>131</v>
      </c>
      <c r="AM38" s="631"/>
      <c r="AN38" s="631"/>
      <c r="AO38" s="665"/>
      <c r="AQ38" s="658" t="s">
        <v>341</v>
      </c>
      <c r="AR38" s="659"/>
      <c r="AS38" s="659"/>
      <c r="AT38" s="659"/>
      <c r="AU38" s="659"/>
      <c r="AV38" s="659"/>
      <c r="AW38" s="659"/>
      <c r="AX38" s="659"/>
      <c r="AY38" s="660"/>
      <c r="AZ38" s="627">
        <v>10921</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305</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238159</v>
      </c>
      <c r="CS38" s="628"/>
      <c r="CT38" s="628"/>
      <c r="CU38" s="628"/>
      <c r="CV38" s="628"/>
      <c r="CW38" s="628"/>
      <c r="CX38" s="628"/>
      <c r="CY38" s="629"/>
      <c r="CZ38" s="630">
        <v>4.2</v>
      </c>
      <c r="DA38" s="638"/>
      <c r="DB38" s="638"/>
      <c r="DC38" s="639"/>
      <c r="DD38" s="633">
        <v>212541</v>
      </c>
      <c r="DE38" s="628"/>
      <c r="DF38" s="628"/>
      <c r="DG38" s="628"/>
      <c r="DH38" s="628"/>
      <c r="DI38" s="628"/>
      <c r="DJ38" s="628"/>
      <c r="DK38" s="629"/>
      <c r="DL38" s="633">
        <v>212541</v>
      </c>
      <c r="DM38" s="628"/>
      <c r="DN38" s="628"/>
      <c r="DO38" s="628"/>
      <c r="DP38" s="628"/>
      <c r="DQ38" s="628"/>
      <c r="DR38" s="628"/>
      <c r="DS38" s="628"/>
      <c r="DT38" s="628"/>
      <c r="DU38" s="628"/>
      <c r="DV38" s="629"/>
      <c r="DW38" s="630">
        <v>10.7</v>
      </c>
      <c r="DX38" s="638"/>
      <c r="DY38" s="638"/>
      <c r="DZ38" s="638"/>
      <c r="EA38" s="638"/>
      <c r="EB38" s="638"/>
      <c r="EC38" s="652"/>
    </row>
    <row r="39" spans="2:133" ht="11.25" customHeight="1">
      <c r="B39" s="624" t="s">
        <v>344</v>
      </c>
      <c r="C39" s="625"/>
      <c r="D39" s="625"/>
      <c r="E39" s="625"/>
      <c r="F39" s="625"/>
      <c r="G39" s="625"/>
      <c r="H39" s="625"/>
      <c r="I39" s="625"/>
      <c r="J39" s="625"/>
      <c r="K39" s="625"/>
      <c r="L39" s="625"/>
      <c r="M39" s="625"/>
      <c r="N39" s="625"/>
      <c r="O39" s="625"/>
      <c r="P39" s="625"/>
      <c r="Q39" s="626"/>
      <c r="R39" s="627" t="s">
        <v>239</v>
      </c>
      <c r="S39" s="628"/>
      <c r="T39" s="628"/>
      <c r="U39" s="628"/>
      <c r="V39" s="628"/>
      <c r="W39" s="628"/>
      <c r="X39" s="628"/>
      <c r="Y39" s="629"/>
      <c r="Z39" s="663" t="s">
        <v>147</v>
      </c>
      <c r="AA39" s="663"/>
      <c r="AB39" s="663"/>
      <c r="AC39" s="663"/>
      <c r="AD39" s="664" t="s">
        <v>147</v>
      </c>
      <c r="AE39" s="664"/>
      <c r="AF39" s="664"/>
      <c r="AG39" s="664"/>
      <c r="AH39" s="664"/>
      <c r="AI39" s="664"/>
      <c r="AJ39" s="664"/>
      <c r="AK39" s="664"/>
      <c r="AL39" s="630" t="s">
        <v>131</v>
      </c>
      <c r="AM39" s="631"/>
      <c r="AN39" s="631"/>
      <c r="AO39" s="665"/>
      <c r="AQ39" s="658" t="s">
        <v>345</v>
      </c>
      <c r="AR39" s="659"/>
      <c r="AS39" s="659"/>
      <c r="AT39" s="659"/>
      <c r="AU39" s="659"/>
      <c r="AV39" s="659"/>
      <c r="AW39" s="659"/>
      <c r="AX39" s="659"/>
      <c r="AY39" s="660"/>
      <c r="AZ39" s="627">
        <v>4381</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494</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1249818</v>
      </c>
      <c r="CS39" s="636"/>
      <c r="CT39" s="636"/>
      <c r="CU39" s="636"/>
      <c r="CV39" s="636"/>
      <c r="CW39" s="636"/>
      <c r="CX39" s="636"/>
      <c r="CY39" s="637"/>
      <c r="CZ39" s="630">
        <v>21.8</v>
      </c>
      <c r="DA39" s="638"/>
      <c r="DB39" s="638"/>
      <c r="DC39" s="639"/>
      <c r="DD39" s="633">
        <v>619001</v>
      </c>
      <c r="DE39" s="636"/>
      <c r="DF39" s="636"/>
      <c r="DG39" s="636"/>
      <c r="DH39" s="636"/>
      <c r="DI39" s="636"/>
      <c r="DJ39" s="636"/>
      <c r="DK39" s="637"/>
      <c r="DL39" s="633" t="s">
        <v>239</v>
      </c>
      <c r="DM39" s="636"/>
      <c r="DN39" s="636"/>
      <c r="DO39" s="636"/>
      <c r="DP39" s="636"/>
      <c r="DQ39" s="636"/>
      <c r="DR39" s="636"/>
      <c r="DS39" s="636"/>
      <c r="DT39" s="636"/>
      <c r="DU39" s="636"/>
      <c r="DV39" s="637"/>
      <c r="DW39" s="630" t="s">
        <v>131</v>
      </c>
      <c r="DX39" s="638"/>
      <c r="DY39" s="638"/>
      <c r="DZ39" s="638"/>
      <c r="EA39" s="638"/>
      <c r="EB39" s="638"/>
      <c r="EC39" s="652"/>
    </row>
    <row r="40" spans="2:133" ht="11.25" customHeight="1">
      <c r="B40" s="624" t="s">
        <v>348</v>
      </c>
      <c r="C40" s="625"/>
      <c r="D40" s="625"/>
      <c r="E40" s="625"/>
      <c r="F40" s="625"/>
      <c r="G40" s="625"/>
      <c r="H40" s="625"/>
      <c r="I40" s="625"/>
      <c r="J40" s="625"/>
      <c r="K40" s="625"/>
      <c r="L40" s="625"/>
      <c r="M40" s="625"/>
      <c r="N40" s="625"/>
      <c r="O40" s="625"/>
      <c r="P40" s="625"/>
      <c r="Q40" s="626"/>
      <c r="R40" s="627">
        <v>15541</v>
      </c>
      <c r="S40" s="628"/>
      <c r="T40" s="628"/>
      <c r="U40" s="628"/>
      <c r="V40" s="628"/>
      <c r="W40" s="628"/>
      <c r="X40" s="628"/>
      <c r="Y40" s="629"/>
      <c r="Z40" s="663">
        <v>0.2</v>
      </c>
      <c r="AA40" s="663"/>
      <c r="AB40" s="663"/>
      <c r="AC40" s="663"/>
      <c r="AD40" s="664" t="s">
        <v>131</v>
      </c>
      <c r="AE40" s="664"/>
      <c r="AF40" s="664"/>
      <c r="AG40" s="664"/>
      <c r="AH40" s="664"/>
      <c r="AI40" s="664"/>
      <c r="AJ40" s="664"/>
      <c r="AK40" s="664"/>
      <c r="AL40" s="630" t="s">
        <v>147</v>
      </c>
      <c r="AM40" s="631"/>
      <c r="AN40" s="631"/>
      <c r="AO40" s="665"/>
      <c r="AQ40" s="658" t="s">
        <v>349</v>
      </c>
      <c r="AR40" s="659"/>
      <c r="AS40" s="659"/>
      <c r="AT40" s="659"/>
      <c r="AU40" s="659"/>
      <c r="AV40" s="659"/>
      <c r="AW40" s="659"/>
      <c r="AX40" s="659"/>
      <c r="AY40" s="660"/>
      <c r="AZ40" s="627" t="s">
        <v>239</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83</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31793</v>
      </c>
      <c r="CS40" s="628"/>
      <c r="CT40" s="628"/>
      <c r="CU40" s="628"/>
      <c r="CV40" s="628"/>
      <c r="CW40" s="628"/>
      <c r="CX40" s="628"/>
      <c r="CY40" s="629"/>
      <c r="CZ40" s="630">
        <v>0.6</v>
      </c>
      <c r="DA40" s="638"/>
      <c r="DB40" s="638"/>
      <c r="DC40" s="639"/>
      <c r="DD40" s="633">
        <v>1793</v>
      </c>
      <c r="DE40" s="628"/>
      <c r="DF40" s="628"/>
      <c r="DG40" s="628"/>
      <c r="DH40" s="628"/>
      <c r="DI40" s="628"/>
      <c r="DJ40" s="628"/>
      <c r="DK40" s="629"/>
      <c r="DL40" s="633" t="s">
        <v>147</v>
      </c>
      <c r="DM40" s="628"/>
      <c r="DN40" s="628"/>
      <c r="DO40" s="628"/>
      <c r="DP40" s="628"/>
      <c r="DQ40" s="628"/>
      <c r="DR40" s="628"/>
      <c r="DS40" s="628"/>
      <c r="DT40" s="628"/>
      <c r="DU40" s="628"/>
      <c r="DV40" s="629"/>
      <c r="DW40" s="630" t="s">
        <v>131</v>
      </c>
      <c r="DX40" s="638"/>
      <c r="DY40" s="638"/>
      <c r="DZ40" s="638"/>
      <c r="EA40" s="638"/>
      <c r="EB40" s="638"/>
      <c r="EC40" s="652"/>
    </row>
    <row r="41" spans="2:133" ht="11.25" customHeight="1">
      <c r="B41" s="608" t="s">
        <v>353</v>
      </c>
      <c r="C41" s="609"/>
      <c r="D41" s="609"/>
      <c r="E41" s="609"/>
      <c r="F41" s="609"/>
      <c r="G41" s="609"/>
      <c r="H41" s="609"/>
      <c r="I41" s="609"/>
      <c r="J41" s="609"/>
      <c r="K41" s="609"/>
      <c r="L41" s="609"/>
      <c r="M41" s="609"/>
      <c r="N41" s="609"/>
      <c r="O41" s="609"/>
      <c r="P41" s="609"/>
      <c r="Q41" s="610"/>
      <c r="R41" s="611">
        <v>6429700</v>
      </c>
      <c r="S41" s="649"/>
      <c r="T41" s="649"/>
      <c r="U41" s="649"/>
      <c r="V41" s="649"/>
      <c r="W41" s="649"/>
      <c r="X41" s="649"/>
      <c r="Y41" s="653"/>
      <c r="Z41" s="654">
        <v>100</v>
      </c>
      <c r="AA41" s="654"/>
      <c r="AB41" s="654"/>
      <c r="AC41" s="654"/>
      <c r="AD41" s="655">
        <v>1978549</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30137</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131</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357</v>
      </c>
      <c r="AR42" s="647"/>
      <c r="AS42" s="647"/>
      <c r="AT42" s="647"/>
      <c r="AU42" s="647"/>
      <c r="AV42" s="647"/>
      <c r="AW42" s="647"/>
      <c r="AX42" s="647"/>
      <c r="AY42" s="648"/>
      <c r="AZ42" s="611">
        <v>128271</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282</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1229505</v>
      </c>
      <c r="CS42" s="636"/>
      <c r="CT42" s="636"/>
      <c r="CU42" s="636"/>
      <c r="CV42" s="636"/>
      <c r="CW42" s="636"/>
      <c r="CX42" s="636"/>
      <c r="CY42" s="637"/>
      <c r="CZ42" s="630">
        <v>21.4</v>
      </c>
      <c r="DA42" s="638"/>
      <c r="DB42" s="638"/>
      <c r="DC42" s="639"/>
      <c r="DD42" s="633">
        <v>334902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360</v>
      </c>
      <c r="CD43" s="624" t="s">
        <v>361</v>
      </c>
      <c r="CE43" s="625"/>
      <c r="CF43" s="625"/>
      <c r="CG43" s="625"/>
      <c r="CH43" s="625"/>
      <c r="CI43" s="625"/>
      <c r="CJ43" s="625"/>
      <c r="CK43" s="625"/>
      <c r="CL43" s="625"/>
      <c r="CM43" s="625"/>
      <c r="CN43" s="625"/>
      <c r="CO43" s="625"/>
      <c r="CP43" s="625"/>
      <c r="CQ43" s="626"/>
      <c r="CR43" s="627">
        <v>19984</v>
      </c>
      <c r="CS43" s="636"/>
      <c r="CT43" s="636"/>
      <c r="CU43" s="636"/>
      <c r="CV43" s="636"/>
      <c r="CW43" s="636"/>
      <c r="CX43" s="636"/>
      <c r="CY43" s="637"/>
      <c r="CZ43" s="630">
        <v>0.3</v>
      </c>
      <c r="DA43" s="638"/>
      <c r="DB43" s="638"/>
      <c r="DC43" s="639"/>
      <c r="DD43" s="633">
        <v>19984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601965</v>
      </c>
      <c r="CS44" s="628"/>
      <c r="CT44" s="628"/>
      <c r="CU44" s="628"/>
      <c r="CV44" s="628"/>
      <c r="CW44" s="628"/>
      <c r="CX44" s="628"/>
      <c r="CY44" s="629"/>
      <c r="CZ44" s="630">
        <v>10.5</v>
      </c>
      <c r="DA44" s="631"/>
      <c r="DB44" s="631"/>
      <c r="DC44" s="632"/>
      <c r="DD44" s="633">
        <v>89801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347094</v>
      </c>
      <c r="CS45" s="636"/>
      <c r="CT45" s="636"/>
      <c r="CU45" s="636"/>
      <c r="CV45" s="636"/>
      <c r="CW45" s="636"/>
      <c r="CX45" s="636"/>
      <c r="CY45" s="637"/>
      <c r="CZ45" s="630">
        <v>6</v>
      </c>
      <c r="DA45" s="638"/>
      <c r="DB45" s="638"/>
      <c r="DC45" s="639"/>
      <c r="DD45" s="633">
        <v>24562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366</v>
      </c>
      <c r="CG46" s="625"/>
      <c r="CH46" s="625"/>
      <c r="CI46" s="625"/>
      <c r="CJ46" s="625"/>
      <c r="CK46" s="625"/>
      <c r="CL46" s="625"/>
      <c r="CM46" s="625"/>
      <c r="CN46" s="625"/>
      <c r="CO46" s="625"/>
      <c r="CP46" s="625"/>
      <c r="CQ46" s="626"/>
      <c r="CR46" s="627">
        <v>216274</v>
      </c>
      <c r="CS46" s="628"/>
      <c r="CT46" s="628"/>
      <c r="CU46" s="628"/>
      <c r="CV46" s="628"/>
      <c r="CW46" s="628"/>
      <c r="CX46" s="628"/>
      <c r="CY46" s="629"/>
      <c r="CZ46" s="630">
        <v>3.8</v>
      </c>
      <c r="DA46" s="631"/>
      <c r="DB46" s="631"/>
      <c r="DC46" s="632"/>
      <c r="DD46" s="633">
        <v>62559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367</v>
      </c>
      <c r="CG47" s="625"/>
      <c r="CH47" s="625"/>
      <c r="CI47" s="625"/>
      <c r="CJ47" s="625"/>
      <c r="CK47" s="625"/>
      <c r="CL47" s="625"/>
      <c r="CM47" s="625"/>
      <c r="CN47" s="625"/>
      <c r="CO47" s="625"/>
      <c r="CP47" s="625"/>
      <c r="CQ47" s="626"/>
      <c r="CR47" s="627">
        <v>627540</v>
      </c>
      <c r="CS47" s="636"/>
      <c r="CT47" s="636"/>
      <c r="CU47" s="636"/>
      <c r="CV47" s="636"/>
      <c r="CW47" s="636"/>
      <c r="CX47" s="636"/>
      <c r="CY47" s="637"/>
      <c r="CZ47" s="630">
        <v>10.9</v>
      </c>
      <c r="DA47" s="638"/>
      <c r="DB47" s="638"/>
      <c r="DC47" s="639"/>
      <c r="DD47" s="633">
        <v>245101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c r="B48" s="225"/>
      <c r="CD48" s="644"/>
      <c r="CE48" s="645"/>
      <c r="CF48" s="624" t="s">
        <v>368</v>
      </c>
      <c r="CG48" s="625"/>
      <c r="CH48" s="625"/>
      <c r="CI48" s="625"/>
      <c r="CJ48" s="625"/>
      <c r="CK48" s="625"/>
      <c r="CL48" s="625"/>
      <c r="CM48" s="625"/>
      <c r="CN48" s="625"/>
      <c r="CO48" s="625"/>
      <c r="CP48" s="625"/>
      <c r="CQ48" s="626"/>
      <c r="CR48" s="627" t="s">
        <v>239</v>
      </c>
      <c r="CS48" s="628"/>
      <c r="CT48" s="628"/>
      <c r="CU48" s="628"/>
      <c r="CV48" s="628"/>
      <c r="CW48" s="628"/>
      <c r="CX48" s="628"/>
      <c r="CY48" s="629"/>
      <c r="CZ48" s="630" t="s">
        <v>131</v>
      </c>
      <c r="DA48" s="631"/>
      <c r="DB48" s="631"/>
      <c r="DC48" s="632"/>
      <c r="DD48" s="633" t="s">
        <v>239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369</v>
      </c>
      <c r="CE49" s="609"/>
      <c r="CF49" s="609"/>
      <c r="CG49" s="609"/>
      <c r="CH49" s="609"/>
      <c r="CI49" s="609"/>
      <c r="CJ49" s="609"/>
      <c r="CK49" s="609"/>
      <c r="CL49" s="609"/>
      <c r="CM49" s="609"/>
      <c r="CN49" s="609"/>
      <c r="CO49" s="609"/>
      <c r="CP49" s="609"/>
      <c r="CQ49" s="610"/>
      <c r="CR49" s="611">
        <v>5737164</v>
      </c>
      <c r="CS49" s="612"/>
      <c r="CT49" s="612"/>
      <c r="CU49" s="612"/>
      <c r="CV49" s="612"/>
      <c r="CW49" s="612"/>
      <c r="CX49" s="612"/>
      <c r="CY49" s="613"/>
      <c r="CZ49" s="614">
        <v>100</v>
      </c>
      <c r="DA49" s="615"/>
      <c r="DB49" s="615"/>
      <c r="DC49" s="616"/>
      <c r="DD49" s="617">
        <v>3706259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ArFUpVF9oYD+bw2UThNx0U199tem+JKzNEMmSf5M3APTq9eQrd5GpBzpsrcBQl9BHR5y26300vbsXqGj3oLbxw==" saltValue="PYYzscZV2Xsri4EimuKK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4" zoomScale="70" zoomScaleNormal="25" zoomScaleSheetLayoutView="70" workbookViewId="0">
      <selection activeCell="BS15" sqref="BS15:CG15"/>
    </sheetView>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087">
        <v>6433</v>
      </c>
      <c r="R7" s="1088"/>
      <c r="S7" s="1088"/>
      <c r="T7" s="1088"/>
      <c r="U7" s="1088"/>
      <c r="V7" s="1088">
        <v>5737</v>
      </c>
      <c r="W7" s="1088"/>
      <c r="X7" s="1088"/>
      <c r="Y7" s="1088"/>
      <c r="Z7" s="1088"/>
      <c r="AA7" s="1088">
        <v>695</v>
      </c>
      <c r="AB7" s="1088"/>
      <c r="AC7" s="1088"/>
      <c r="AD7" s="1088"/>
      <c r="AE7" s="1089"/>
      <c r="AF7" s="1090">
        <v>538</v>
      </c>
      <c r="AG7" s="1091"/>
      <c r="AH7" s="1091"/>
      <c r="AI7" s="1091"/>
      <c r="AJ7" s="1092"/>
      <c r="AK7" s="1093">
        <v>541</v>
      </c>
      <c r="AL7" s="1094"/>
      <c r="AM7" s="1094"/>
      <c r="AN7" s="1094"/>
      <c r="AO7" s="1094"/>
      <c r="AP7" s="1094">
        <v>3533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594</v>
      </c>
      <c r="BT7" s="1098"/>
      <c r="BU7" s="1098"/>
      <c r="BV7" s="1098"/>
      <c r="BW7" s="1098"/>
      <c r="BX7" s="1098"/>
      <c r="BY7" s="1098"/>
      <c r="BZ7" s="1098"/>
      <c r="CA7" s="1098"/>
      <c r="CB7" s="1098"/>
      <c r="CC7" s="1098"/>
      <c r="CD7" s="1098"/>
      <c r="CE7" s="1098"/>
      <c r="CF7" s="1098"/>
      <c r="CG7" s="1099"/>
      <c r="CH7" s="1084">
        <v>2</v>
      </c>
      <c r="CI7" s="1085"/>
      <c r="CJ7" s="1085"/>
      <c r="CK7" s="1085"/>
      <c r="CL7" s="1086"/>
      <c r="CM7" s="1084">
        <v>25</v>
      </c>
      <c r="CN7" s="1085"/>
      <c r="CO7" s="1085"/>
      <c r="CP7" s="1085"/>
      <c r="CQ7" s="1086"/>
      <c r="CR7" s="1084">
        <v>75</v>
      </c>
      <c r="CS7" s="1085"/>
      <c r="CT7" s="1085"/>
      <c r="CU7" s="1085"/>
      <c r="CV7" s="1086"/>
      <c r="CW7" s="1084" t="s">
        <v>587</v>
      </c>
      <c r="CX7" s="1085"/>
      <c r="CY7" s="1085"/>
      <c r="CZ7" s="1085"/>
      <c r="DA7" s="1086"/>
      <c r="DB7" s="1084" t="s">
        <v>587</v>
      </c>
      <c r="DC7" s="1085"/>
      <c r="DD7" s="1085"/>
      <c r="DE7" s="1085"/>
      <c r="DF7" s="1086"/>
      <c r="DG7" s="1084" t="s">
        <v>587</v>
      </c>
      <c r="DH7" s="1085"/>
      <c r="DI7" s="1085"/>
      <c r="DJ7" s="1085"/>
      <c r="DK7" s="1086"/>
      <c r="DL7" s="1084" t="s">
        <v>587</v>
      </c>
      <c r="DM7" s="1085"/>
      <c r="DN7" s="1085"/>
      <c r="DO7" s="1085"/>
      <c r="DP7" s="1086"/>
      <c r="DQ7" s="1084" t="s">
        <v>587</v>
      </c>
      <c r="DR7" s="1085"/>
      <c r="DS7" s="1085"/>
      <c r="DT7" s="1085"/>
      <c r="DU7" s="1086"/>
      <c r="DV7" s="1097"/>
      <c r="DW7" s="1098"/>
      <c r="DX7" s="1098"/>
      <c r="DY7" s="1098"/>
      <c r="DZ7" s="1112"/>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467</v>
      </c>
      <c r="CI8" s="990"/>
      <c r="CJ8" s="990"/>
      <c r="CK8" s="990"/>
      <c r="CL8" s="991"/>
      <c r="CM8" s="989">
        <v>85</v>
      </c>
      <c r="CN8" s="990"/>
      <c r="CO8" s="990"/>
      <c r="CP8" s="990"/>
      <c r="CQ8" s="991"/>
      <c r="CR8" s="989">
        <v>1</v>
      </c>
      <c r="CS8" s="990"/>
      <c r="CT8" s="990"/>
      <c r="CU8" s="990"/>
      <c r="CV8" s="991"/>
      <c r="CW8" s="989">
        <v>1</v>
      </c>
      <c r="CX8" s="990"/>
      <c r="CY8" s="990"/>
      <c r="CZ8" s="990"/>
      <c r="DA8" s="991"/>
      <c r="DB8" s="989">
        <v>1</v>
      </c>
      <c r="DC8" s="990"/>
      <c r="DD8" s="990"/>
      <c r="DE8" s="990"/>
      <c r="DF8" s="991"/>
      <c r="DG8" s="989" t="s">
        <v>587</v>
      </c>
      <c r="DH8" s="990"/>
      <c r="DI8" s="990"/>
      <c r="DJ8" s="990"/>
      <c r="DK8" s="991"/>
      <c r="DL8" s="989" t="s">
        <v>587</v>
      </c>
      <c r="DM8" s="990"/>
      <c r="DN8" s="990"/>
      <c r="DO8" s="990"/>
      <c r="DP8" s="991"/>
      <c r="DQ8" s="989" t="s">
        <v>587</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6433</v>
      </c>
      <c r="R23" s="1061"/>
      <c r="S23" s="1061"/>
      <c r="T23" s="1061"/>
      <c r="U23" s="1061"/>
      <c r="V23" s="1061">
        <v>5737</v>
      </c>
      <c r="W23" s="1061"/>
      <c r="X23" s="1061"/>
      <c r="Y23" s="1061"/>
      <c r="Z23" s="1061"/>
      <c r="AA23" s="1061">
        <v>695</v>
      </c>
      <c r="AB23" s="1061"/>
      <c r="AC23" s="1061"/>
      <c r="AD23" s="1061"/>
      <c r="AE23" s="1068"/>
      <c r="AF23" s="1069">
        <v>538</v>
      </c>
      <c r="AG23" s="1061"/>
      <c r="AH23" s="1061"/>
      <c r="AI23" s="1061"/>
      <c r="AJ23" s="1070"/>
      <c r="AK23" s="1071"/>
      <c r="AL23" s="1072"/>
      <c r="AM23" s="1072"/>
      <c r="AN23" s="1072"/>
      <c r="AO23" s="1072"/>
      <c r="AP23" s="1061">
        <v>3533</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266</v>
      </c>
      <c r="R28" s="1051"/>
      <c r="S28" s="1051"/>
      <c r="T28" s="1051"/>
      <c r="U28" s="1051"/>
      <c r="V28" s="1051">
        <v>220</v>
      </c>
      <c r="W28" s="1051"/>
      <c r="X28" s="1051"/>
      <c r="Y28" s="1051"/>
      <c r="Z28" s="1051"/>
      <c r="AA28" s="1051">
        <v>46</v>
      </c>
      <c r="AB28" s="1051"/>
      <c r="AC28" s="1051"/>
      <c r="AD28" s="1051"/>
      <c r="AE28" s="1052"/>
      <c r="AF28" s="1053">
        <v>46</v>
      </c>
      <c r="AG28" s="1051"/>
      <c r="AH28" s="1051"/>
      <c r="AI28" s="1051"/>
      <c r="AJ28" s="1054"/>
      <c r="AK28" s="1042">
        <v>24</v>
      </c>
      <c r="AL28" s="1043"/>
      <c r="AM28" s="1043"/>
      <c r="AN28" s="1043"/>
      <c r="AO28" s="1043"/>
      <c r="AP28" s="1043" t="s">
        <v>587</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8</v>
      </c>
      <c r="R29" s="1039"/>
      <c r="S29" s="1039"/>
      <c r="T29" s="1039"/>
      <c r="U29" s="1039"/>
      <c r="V29" s="1039">
        <v>8</v>
      </c>
      <c r="W29" s="1039"/>
      <c r="X29" s="1039"/>
      <c r="Y29" s="1039"/>
      <c r="Z29" s="1039"/>
      <c r="AA29" s="1039">
        <v>0</v>
      </c>
      <c r="AB29" s="1039"/>
      <c r="AC29" s="1039"/>
      <c r="AD29" s="1039"/>
      <c r="AE29" s="1040"/>
      <c r="AF29" s="1035">
        <v>0</v>
      </c>
      <c r="AG29" s="1036"/>
      <c r="AH29" s="1036"/>
      <c r="AI29" s="1036"/>
      <c r="AJ29" s="1037"/>
      <c r="AK29" s="980">
        <v>2</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427</v>
      </c>
      <c r="R30" s="1039"/>
      <c r="S30" s="1039"/>
      <c r="T30" s="1039"/>
      <c r="U30" s="1039"/>
      <c r="V30" s="1039">
        <v>391</v>
      </c>
      <c r="W30" s="1039"/>
      <c r="X30" s="1039"/>
      <c r="Y30" s="1039"/>
      <c r="Z30" s="1039"/>
      <c r="AA30" s="1039">
        <v>36</v>
      </c>
      <c r="AB30" s="1039"/>
      <c r="AC30" s="1039"/>
      <c r="AD30" s="1039"/>
      <c r="AE30" s="1040"/>
      <c r="AF30" s="1035">
        <v>36</v>
      </c>
      <c r="AG30" s="1036"/>
      <c r="AH30" s="1036"/>
      <c r="AI30" s="1036"/>
      <c r="AJ30" s="1037"/>
      <c r="AK30" s="980">
        <v>63</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39</v>
      </c>
      <c r="R31" s="1039"/>
      <c r="S31" s="1039"/>
      <c r="T31" s="1039"/>
      <c r="U31" s="1039"/>
      <c r="V31" s="1039">
        <v>38</v>
      </c>
      <c r="W31" s="1039"/>
      <c r="X31" s="1039"/>
      <c r="Y31" s="1039"/>
      <c r="Z31" s="1039"/>
      <c r="AA31" s="1039">
        <v>1</v>
      </c>
      <c r="AB31" s="1039"/>
      <c r="AC31" s="1039"/>
      <c r="AD31" s="1039"/>
      <c r="AE31" s="1040"/>
      <c r="AF31" s="1035">
        <v>1</v>
      </c>
      <c r="AG31" s="1036"/>
      <c r="AH31" s="1036"/>
      <c r="AI31" s="1036"/>
      <c r="AJ31" s="1037"/>
      <c r="AK31" s="980">
        <v>15</v>
      </c>
      <c r="AL31" s="971"/>
      <c r="AM31" s="971"/>
      <c r="AN31" s="971"/>
      <c r="AO31" s="971"/>
      <c r="AP31" s="971" t="s">
        <v>521</v>
      </c>
      <c r="AQ31" s="971"/>
      <c r="AR31" s="971"/>
      <c r="AS31" s="971"/>
      <c r="AT31" s="971"/>
      <c r="AU31" s="971" t="s">
        <v>521</v>
      </c>
      <c r="AV31" s="971"/>
      <c r="AW31" s="971"/>
      <c r="AX31" s="971"/>
      <c r="AY31" s="971"/>
      <c r="AZ31" s="1041" t="s">
        <v>521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410</v>
      </c>
      <c r="C32" s="1031"/>
      <c r="D32" s="1031"/>
      <c r="E32" s="1031"/>
      <c r="F32" s="1031"/>
      <c r="G32" s="1031"/>
      <c r="H32" s="1031"/>
      <c r="I32" s="1031"/>
      <c r="J32" s="1031"/>
      <c r="K32" s="1031"/>
      <c r="L32" s="1031"/>
      <c r="M32" s="1031"/>
      <c r="N32" s="1031"/>
      <c r="O32" s="1031"/>
      <c r="P32" s="1032"/>
      <c r="Q32" s="1038">
        <v>91</v>
      </c>
      <c r="R32" s="1039"/>
      <c r="S32" s="1039"/>
      <c r="T32" s="1039"/>
      <c r="U32" s="1039"/>
      <c r="V32" s="1039">
        <v>80</v>
      </c>
      <c r="W32" s="1039"/>
      <c r="X32" s="1039"/>
      <c r="Y32" s="1039"/>
      <c r="Z32" s="1039"/>
      <c r="AA32" s="1039">
        <v>10</v>
      </c>
      <c r="AB32" s="1039"/>
      <c r="AC32" s="1039"/>
      <c r="AD32" s="1039"/>
      <c r="AE32" s="1040"/>
      <c r="AF32" s="1035">
        <v>10</v>
      </c>
      <c r="AG32" s="1036"/>
      <c r="AH32" s="1036"/>
      <c r="AI32" s="1036"/>
      <c r="AJ32" s="1037"/>
      <c r="AK32" s="980">
        <v>4</v>
      </c>
      <c r="AL32" s="971"/>
      <c r="AM32" s="971"/>
      <c r="AN32" s="971"/>
      <c r="AO32" s="971"/>
      <c r="AP32" s="971">
        <v>163</v>
      </c>
      <c r="AQ32" s="971"/>
      <c r="AR32" s="971"/>
      <c r="AS32" s="971"/>
      <c r="AT32" s="971"/>
      <c r="AU32" s="971">
        <v>163</v>
      </c>
      <c r="AV32" s="971"/>
      <c r="AW32" s="971"/>
      <c r="AX32" s="971"/>
      <c r="AY32" s="971"/>
      <c r="AZ32" s="1041" t="s">
        <v>587</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412</v>
      </c>
      <c r="C33" s="1031"/>
      <c r="D33" s="1031"/>
      <c r="E33" s="1031"/>
      <c r="F33" s="1031"/>
      <c r="G33" s="1031"/>
      <c r="H33" s="1031"/>
      <c r="I33" s="1031"/>
      <c r="J33" s="1031"/>
      <c r="K33" s="1031"/>
      <c r="L33" s="1031"/>
      <c r="M33" s="1031"/>
      <c r="N33" s="1031"/>
      <c r="O33" s="1031"/>
      <c r="P33" s="1032"/>
      <c r="Q33" s="1038">
        <v>42</v>
      </c>
      <c r="R33" s="1039"/>
      <c r="S33" s="1039"/>
      <c r="T33" s="1039"/>
      <c r="U33" s="1039"/>
      <c r="V33" s="1039">
        <v>39</v>
      </c>
      <c r="W33" s="1039"/>
      <c r="X33" s="1039"/>
      <c r="Y33" s="1039"/>
      <c r="Z33" s="1039"/>
      <c r="AA33" s="1039">
        <v>3</v>
      </c>
      <c r="AB33" s="1039"/>
      <c r="AC33" s="1039"/>
      <c r="AD33" s="1039"/>
      <c r="AE33" s="1040"/>
      <c r="AF33" s="1035">
        <v>3</v>
      </c>
      <c r="AG33" s="1036"/>
      <c r="AH33" s="1036"/>
      <c r="AI33" s="1036"/>
      <c r="AJ33" s="1037"/>
      <c r="AK33" s="980">
        <v>22</v>
      </c>
      <c r="AL33" s="971"/>
      <c r="AM33" s="971"/>
      <c r="AN33" s="971"/>
      <c r="AO33" s="971"/>
      <c r="AP33" s="971">
        <v>117</v>
      </c>
      <c r="AQ33" s="971"/>
      <c r="AR33" s="971"/>
      <c r="AS33" s="971"/>
      <c r="AT33" s="971"/>
      <c r="AU33" s="971">
        <v>117</v>
      </c>
      <c r="AV33" s="971"/>
      <c r="AW33" s="971"/>
      <c r="AX33" s="971"/>
      <c r="AY33" s="971"/>
      <c r="AZ33" s="1041" t="s">
        <v>587</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414</v>
      </c>
      <c r="C34" s="1031"/>
      <c r="D34" s="1031"/>
      <c r="E34" s="1031"/>
      <c r="F34" s="1031"/>
      <c r="G34" s="1031"/>
      <c r="H34" s="1031"/>
      <c r="I34" s="1031"/>
      <c r="J34" s="1031"/>
      <c r="K34" s="1031"/>
      <c r="L34" s="1031"/>
      <c r="M34" s="1031"/>
      <c r="N34" s="1031"/>
      <c r="O34" s="1031"/>
      <c r="P34" s="1032"/>
      <c r="Q34" s="1038">
        <v>64</v>
      </c>
      <c r="R34" s="1039"/>
      <c r="S34" s="1039"/>
      <c r="T34" s="1039"/>
      <c r="U34" s="1039"/>
      <c r="V34" s="1039">
        <v>60</v>
      </c>
      <c r="W34" s="1039"/>
      <c r="X34" s="1039"/>
      <c r="Y34" s="1039"/>
      <c r="Z34" s="1039"/>
      <c r="AA34" s="1039">
        <v>4</v>
      </c>
      <c r="AB34" s="1039"/>
      <c r="AC34" s="1039"/>
      <c r="AD34" s="1039"/>
      <c r="AE34" s="1040"/>
      <c r="AF34" s="1035">
        <v>4</v>
      </c>
      <c r="AG34" s="1036"/>
      <c r="AH34" s="1036"/>
      <c r="AI34" s="1036"/>
      <c r="AJ34" s="1037"/>
      <c r="AK34" s="980">
        <v>48</v>
      </c>
      <c r="AL34" s="971"/>
      <c r="AM34" s="971"/>
      <c r="AN34" s="971"/>
      <c r="AO34" s="971"/>
      <c r="AP34" s="971">
        <v>153</v>
      </c>
      <c r="AQ34" s="971"/>
      <c r="AR34" s="971"/>
      <c r="AS34" s="971"/>
      <c r="AT34" s="971"/>
      <c r="AU34" s="971">
        <v>153</v>
      </c>
      <c r="AV34" s="971"/>
      <c r="AW34" s="971"/>
      <c r="AX34" s="971"/>
      <c r="AY34" s="971"/>
      <c r="AZ34" s="1041" t="s">
        <v>587</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415</v>
      </c>
      <c r="C35" s="1031"/>
      <c r="D35" s="1031"/>
      <c r="E35" s="1031"/>
      <c r="F35" s="1031"/>
      <c r="G35" s="1031"/>
      <c r="H35" s="1031"/>
      <c r="I35" s="1031"/>
      <c r="J35" s="1031"/>
      <c r="K35" s="1031"/>
      <c r="L35" s="1031"/>
      <c r="M35" s="1031"/>
      <c r="N35" s="1031"/>
      <c r="O35" s="1031"/>
      <c r="P35" s="1032"/>
      <c r="Q35" s="1038">
        <v>9</v>
      </c>
      <c r="R35" s="1039"/>
      <c r="S35" s="1039"/>
      <c r="T35" s="1039"/>
      <c r="U35" s="1039"/>
      <c r="V35" s="1039">
        <v>7</v>
      </c>
      <c r="W35" s="1039"/>
      <c r="X35" s="1039"/>
      <c r="Y35" s="1039"/>
      <c r="Z35" s="1039"/>
      <c r="AA35" s="1039">
        <v>2</v>
      </c>
      <c r="AB35" s="1039"/>
      <c r="AC35" s="1039"/>
      <c r="AD35" s="1039"/>
      <c r="AE35" s="1040"/>
      <c r="AF35" s="1035">
        <v>2</v>
      </c>
      <c r="AG35" s="1036"/>
      <c r="AH35" s="1036"/>
      <c r="AI35" s="1036"/>
      <c r="AJ35" s="1037"/>
      <c r="AK35" s="980">
        <v>6</v>
      </c>
      <c r="AL35" s="971"/>
      <c r="AM35" s="971"/>
      <c r="AN35" s="971"/>
      <c r="AO35" s="971"/>
      <c r="AP35" s="971">
        <v>23</v>
      </c>
      <c r="AQ35" s="971"/>
      <c r="AR35" s="971"/>
      <c r="AS35" s="971"/>
      <c r="AT35" s="971"/>
      <c r="AU35" s="971">
        <v>23</v>
      </c>
      <c r="AV35" s="971"/>
      <c r="AW35" s="971"/>
      <c r="AX35" s="971"/>
      <c r="AY35" s="971"/>
      <c r="AZ35" s="1041" t="s">
        <v>587</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102</v>
      </c>
      <c r="AG63" s="959"/>
      <c r="AH63" s="959"/>
      <c r="AI63" s="959"/>
      <c r="AJ63" s="1022"/>
      <c r="AK63" s="1023"/>
      <c r="AL63" s="963"/>
      <c r="AM63" s="963"/>
      <c r="AN63" s="963"/>
      <c r="AO63" s="963"/>
      <c r="AP63" s="959">
        <v>456</v>
      </c>
      <c r="AQ63" s="959"/>
      <c r="AR63" s="959"/>
      <c r="AS63" s="959"/>
      <c r="AT63" s="959"/>
      <c r="AU63" s="959">
        <v>456</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400</v>
      </c>
      <c r="AB66" s="1002"/>
      <c r="AC66" s="1002"/>
      <c r="AD66" s="1002"/>
      <c r="AE66" s="1003"/>
      <c r="AF66" s="1007" t="s">
        <v>422</v>
      </c>
      <c r="AG66" s="1008"/>
      <c r="AH66" s="1008"/>
      <c r="AI66" s="1008"/>
      <c r="AJ66" s="1009"/>
      <c r="AK66" s="1001" t="s">
        <v>402</v>
      </c>
      <c r="AL66" s="996"/>
      <c r="AM66" s="996"/>
      <c r="AN66" s="996"/>
      <c r="AO66" s="997"/>
      <c r="AP66" s="1001" t="s">
        <v>403</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588</v>
      </c>
      <c r="C68" s="986"/>
      <c r="D68" s="986"/>
      <c r="E68" s="986"/>
      <c r="F68" s="986"/>
      <c r="G68" s="986"/>
      <c r="H68" s="986"/>
      <c r="I68" s="986"/>
      <c r="J68" s="986"/>
      <c r="K68" s="986"/>
      <c r="L68" s="986"/>
      <c r="M68" s="986"/>
      <c r="N68" s="986"/>
      <c r="O68" s="986"/>
      <c r="P68" s="987"/>
      <c r="Q68" s="988">
        <v>4991</v>
      </c>
      <c r="R68" s="982"/>
      <c r="S68" s="982"/>
      <c r="T68" s="982"/>
      <c r="U68" s="982"/>
      <c r="V68" s="982">
        <v>4551</v>
      </c>
      <c r="W68" s="982"/>
      <c r="X68" s="982"/>
      <c r="Y68" s="982"/>
      <c r="Z68" s="982"/>
      <c r="AA68" s="982">
        <v>440</v>
      </c>
      <c r="AB68" s="982"/>
      <c r="AC68" s="982"/>
      <c r="AD68" s="982"/>
      <c r="AE68" s="982"/>
      <c r="AF68" s="982">
        <v>3503</v>
      </c>
      <c r="AG68" s="982"/>
      <c r="AH68" s="982"/>
      <c r="AI68" s="982"/>
      <c r="AJ68" s="982"/>
      <c r="AK68" s="982">
        <v>0</v>
      </c>
      <c r="AL68" s="982"/>
      <c r="AM68" s="982"/>
      <c r="AN68" s="982"/>
      <c r="AO68" s="982"/>
      <c r="AP68" s="982">
        <v>1255</v>
      </c>
      <c r="AQ68" s="982"/>
      <c r="AR68" s="982"/>
      <c r="AS68" s="982"/>
      <c r="AT68" s="982"/>
      <c r="AU68" s="982">
        <v>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643</v>
      </c>
      <c r="R69" s="971"/>
      <c r="S69" s="971"/>
      <c r="T69" s="971"/>
      <c r="U69" s="971"/>
      <c r="V69" s="971">
        <v>628</v>
      </c>
      <c r="W69" s="971"/>
      <c r="X69" s="971"/>
      <c r="Y69" s="971"/>
      <c r="Z69" s="971"/>
      <c r="AA69" s="971">
        <v>15</v>
      </c>
      <c r="AB69" s="971"/>
      <c r="AC69" s="971"/>
      <c r="AD69" s="971"/>
      <c r="AE69" s="971"/>
      <c r="AF69" s="971">
        <v>15</v>
      </c>
      <c r="AG69" s="971"/>
      <c r="AH69" s="971"/>
      <c r="AI69" s="971"/>
      <c r="AJ69" s="971"/>
      <c r="AK69" s="971" t="s">
        <v>587</v>
      </c>
      <c r="AL69" s="971"/>
      <c r="AM69" s="971"/>
      <c r="AN69" s="971"/>
      <c r="AO69" s="971"/>
      <c r="AP69" s="971">
        <v>1256</v>
      </c>
      <c r="AQ69" s="971"/>
      <c r="AR69" s="971"/>
      <c r="AS69" s="971"/>
      <c r="AT69" s="971"/>
      <c r="AU69" s="971">
        <v>140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1899</v>
      </c>
      <c r="R70" s="971"/>
      <c r="S70" s="971"/>
      <c r="T70" s="971"/>
      <c r="U70" s="971"/>
      <c r="V70" s="971">
        <v>1536</v>
      </c>
      <c r="W70" s="971"/>
      <c r="X70" s="971"/>
      <c r="Y70" s="971"/>
      <c r="Z70" s="971"/>
      <c r="AA70" s="971">
        <v>363</v>
      </c>
      <c r="AB70" s="971"/>
      <c r="AC70" s="971"/>
      <c r="AD70" s="971"/>
      <c r="AE70" s="971"/>
      <c r="AF70" s="971">
        <v>360</v>
      </c>
      <c r="AG70" s="971"/>
      <c r="AH70" s="971"/>
      <c r="AI70" s="971"/>
      <c r="AJ70" s="971"/>
      <c r="AK70" s="971">
        <v>0</v>
      </c>
      <c r="AL70" s="971"/>
      <c r="AM70" s="971"/>
      <c r="AN70" s="971"/>
      <c r="AO70" s="971"/>
      <c r="AP70" s="971">
        <v>430</v>
      </c>
      <c r="AQ70" s="971"/>
      <c r="AR70" s="971"/>
      <c r="AS70" s="971"/>
      <c r="AT70" s="971"/>
      <c r="AU70" s="971">
        <v>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587</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593</v>
      </c>
      <c r="C73" s="975"/>
      <c r="D73" s="975"/>
      <c r="E73" s="975"/>
      <c r="F73" s="975"/>
      <c r="G73" s="975"/>
      <c r="H73" s="975"/>
      <c r="I73" s="975"/>
      <c r="J73" s="975"/>
      <c r="K73" s="975"/>
      <c r="L73" s="975"/>
      <c r="M73" s="975"/>
      <c r="N73" s="975"/>
      <c r="O73" s="975"/>
      <c r="P73" s="976"/>
      <c r="Q73" s="977">
        <v>7036</v>
      </c>
      <c r="R73" s="971"/>
      <c r="S73" s="971"/>
      <c r="T73" s="971"/>
      <c r="U73" s="971"/>
      <c r="V73" s="971">
        <v>6106</v>
      </c>
      <c r="W73" s="971"/>
      <c r="X73" s="971"/>
      <c r="Y73" s="971"/>
      <c r="Z73" s="971"/>
      <c r="AA73" s="971">
        <v>930</v>
      </c>
      <c r="AB73" s="971"/>
      <c r="AC73" s="971"/>
      <c r="AD73" s="971"/>
      <c r="AE73" s="971"/>
      <c r="AF73" s="971">
        <v>930</v>
      </c>
      <c r="AG73" s="971"/>
      <c r="AH73" s="971"/>
      <c r="AI73" s="971"/>
      <c r="AJ73" s="971"/>
      <c r="AK73" s="971">
        <v>11</v>
      </c>
      <c r="AL73" s="971"/>
      <c r="AM73" s="971"/>
      <c r="AN73" s="971"/>
      <c r="AO73" s="971"/>
      <c r="AP73" s="971">
        <v>0</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11188</v>
      </c>
      <c r="AG88" s="959"/>
      <c r="AH88" s="959"/>
      <c r="AI88" s="959"/>
      <c r="AJ88" s="959"/>
      <c r="AK88" s="963"/>
      <c r="AL88" s="963"/>
      <c r="AM88" s="963"/>
      <c r="AN88" s="963"/>
      <c r="AO88" s="963"/>
      <c r="AP88" s="959">
        <v>2941</v>
      </c>
      <c r="AQ88" s="959"/>
      <c r="AR88" s="959"/>
      <c r="AS88" s="959"/>
      <c r="AT88" s="959"/>
      <c r="AU88" s="959">
        <v>158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76</v>
      </c>
      <c r="CS102" s="953"/>
      <c r="CT102" s="953"/>
      <c r="CU102" s="953"/>
      <c r="CV102" s="954"/>
      <c r="CW102" s="952">
        <v>1</v>
      </c>
      <c r="CX102" s="953"/>
      <c r="CY102" s="953"/>
      <c r="CZ102" s="953"/>
      <c r="DA102" s="954"/>
      <c r="DB102" s="952">
        <v>1</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399515</v>
      </c>
      <c r="AB110" s="889"/>
      <c r="AC110" s="889"/>
      <c r="AD110" s="889"/>
      <c r="AE110" s="890"/>
      <c r="AF110" s="891">
        <v>420376</v>
      </c>
      <c r="AG110" s="889"/>
      <c r="AH110" s="889"/>
      <c r="AI110" s="889"/>
      <c r="AJ110" s="890"/>
      <c r="AK110" s="891">
        <v>424132</v>
      </c>
      <c r="AL110" s="889"/>
      <c r="AM110" s="889"/>
      <c r="AN110" s="889"/>
      <c r="AO110" s="890"/>
      <c r="AP110" s="892">
        <v>25.7</v>
      </c>
      <c r="AQ110" s="893"/>
      <c r="AR110" s="893"/>
      <c r="AS110" s="893"/>
      <c r="AT110" s="894"/>
      <c r="AU110" s="930" t="s">
        <v>75</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3832994</v>
      </c>
      <c r="BR110" s="842"/>
      <c r="BS110" s="842"/>
      <c r="BT110" s="842"/>
      <c r="BU110" s="842"/>
      <c r="BV110" s="842">
        <v>3615885</v>
      </c>
      <c r="BW110" s="842"/>
      <c r="BX110" s="842"/>
      <c r="BY110" s="842"/>
      <c r="BZ110" s="842"/>
      <c r="CA110" s="842">
        <v>3532739</v>
      </c>
      <c r="CB110" s="842"/>
      <c r="CC110" s="842"/>
      <c r="CD110" s="842"/>
      <c r="CE110" s="842"/>
      <c r="CF110" s="866">
        <v>214.2</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441</v>
      </c>
      <c r="DH110" s="842"/>
      <c r="DI110" s="842"/>
      <c r="DJ110" s="842"/>
      <c r="DK110" s="842"/>
      <c r="DL110" s="842" t="s">
        <v>442</v>
      </c>
      <c r="DM110" s="842"/>
      <c r="DN110" s="842"/>
      <c r="DO110" s="842"/>
      <c r="DP110" s="842"/>
      <c r="DQ110" s="842" t="s">
        <v>441</v>
      </c>
      <c r="DR110" s="842"/>
      <c r="DS110" s="842"/>
      <c r="DT110" s="842"/>
      <c r="DU110" s="842"/>
      <c r="DV110" s="843" t="s">
        <v>443</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11166</v>
      </c>
      <c r="BR111" s="790"/>
      <c r="BS111" s="790"/>
      <c r="BT111" s="790"/>
      <c r="BU111" s="790"/>
      <c r="BV111" s="790">
        <v>10966</v>
      </c>
      <c r="BW111" s="790"/>
      <c r="BX111" s="790"/>
      <c r="BY111" s="790"/>
      <c r="BZ111" s="790"/>
      <c r="CA111" s="790">
        <v>10084</v>
      </c>
      <c r="CB111" s="790"/>
      <c r="CC111" s="790"/>
      <c r="CD111" s="790"/>
      <c r="CE111" s="790"/>
      <c r="CF111" s="875">
        <v>0.6</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441</v>
      </c>
      <c r="DH111" s="790"/>
      <c r="DI111" s="790"/>
      <c r="DJ111" s="790"/>
      <c r="DK111" s="790"/>
      <c r="DL111" s="790" t="s">
        <v>441</v>
      </c>
      <c r="DM111" s="790"/>
      <c r="DN111" s="790"/>
      <c r="DO111" s="790"/>
      <c r="DP111" s="790"/>
      <c r="DQ111" s="790" t="s">
        <v>441</v>
      </c>
      <c r="DR111" s="790"/>
      <c r="DS111" s="790"/>
      <c r="DT111" s="790"/>
      <c r="DU111" s="790"/>
      <c r="DV111" s="796" t="s">
        <v>441</v>
      </c>
      <c r="DW111" s="796"/>
      <c r="DX111" s="796"/>
      <c r="DY111" s="796"/>
      <c r="DZ111" s="797"/>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441</v>
      </c>
      <c r="AG112" s="780"/>
      <c r="AH112" s="780"/>
      <c r="AI112" s="780"/>
      <c r="AJ112" s="781"/>
      <c r="AK112" s="782" t="s">
        <v>449</v>
      </c>
      <c r="AL112" s="780"/>
      <c r="AM112" s="780"/>
      <c r="AN112" s="780"/>
      <c r="AO112" s="781"/>
      <c r="AP112" s="824" t="s">
        <v>441</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403408</v>
      </c>
      <c r="BR112" s="790"/>
      <c r="BS112" s="790"/>
      <c r="BT112" s="790"/>
      <c r="BU112" s="790"/>
      <c r="BV112" s="790">
        <v>408477</v>
      </c>
      <c r="BW112" s="790"/>
      <c r="BX112" s="790"/>
      <c r="BY112" s="790"/>
      <c r="BZ112" s="790"/>
      <c r="CA112" s="790">
        <v>368141</v>
      </c>
      <c r="CB112" s="790"/>
      <c r="CC112" s="790"/>
      <c r="CD112" s="790"/>
      <c r="CE112" s="790"/>
      <c r="CF112" s="875">
        <v>22.3</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452</v>
      </c>
      <c r="DH112" s="790"/>
      <c r="DI112" s="790"/>
      <c r="DJ112" s="790"/>
      <c r="DK112" s="790"/>
      <c r="DL112" s="790" t="s">
        <v>443</v>
      </c>
      <c r="DM112" s="790"/>
      <c r="DN112" s="790"/>
      <c r="DO112" s="790"/>
      <c r="DP112" s="790"/>
      <c r="DQ112" s="790" t="s">
        <v>441</v>
      </c>
      <c r="DR112" s="790"/>
      <c r="DS112" s="790"/>
      <c r="DT112" s="790"/>
      <c r="DU112" s="790"/>
      <c r="DV112" s="796" t="s">
        <v>443</v>
      </c>
      <c r="DW112" s="796"/>
      <c r="DX112" s="796"/>
      <c r="DY112" s="796"/>
      <c r="DZ112" s="797"/>
    </row>
    <row r="113" spans="1:130" s="230" customFormat="1" ht="26.25" customHeight="1">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66305</v>
      </c>
      <c r="AB113" s="919"/>
      <c r="AC113" s="919"/>
      <c r="AD113" s="919"/>
      <c r="AE113" s="920"/>
      <c r="AF113" s="921">
        <v>63971</v>
      </c>
      <c r="AG113" s="919"/>
      <c r="AH113" s="919"/>
      <c r="AI113" s="919"/>
      <c r="AJ113" s="920"/>
      <c r="AK113" s="921">
        <v>63573</v>
      </c>
      <c r="AL113" s="919"/>
      <c r="AM113" s="919"/>
      <c r="AN113" s="919"/>
      <c r="AO113" s="920"/>
      <c r="AP113" s="922">
        <v>3.9</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167444</v>
      </c>
      <c r="BR113" s="790"/>
      <c r="BS113" s="790"/>
      <c r="BT113" s="790"/>
      <c r="BU113" s="790"/>
      <c r="BV113" s="790">
        <v>149289</v>
      </c>
      <c r="BW113" s="790"/>
      <c r="BX113" s="790"/>
      <c r="BY113" s="790"/>
      <c r="BZ113" s="790"/>
      <c r="CA113" s="790">
        <v>143235</v>
      </c>
      <c r="CB113" s="790"/>
      <c r="CC113" s="790"/>
      <c r="CD113" s="790"/>
      <c r="CE113" s="790"/>
      <c r="CF113" s="875">
        <v>8.6999999999999993</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441</v>
      </c>
      <c r="DM113" s="780"/>
      <c r="DN113" s="780"/>
      <c r="DO113" s="780"/>
      <c r="DP113" s="781"/>
      <c r="DQ113" s="782" t="s">
        <v>131</v>
      </c>
      <c r="DR113" s="780"/>
      <c r="DS113" s="780"/>
      <c r="DT113" s="780"/>
      <c r="DU113" s="781"/>
      <c r="DV113" s="824" t="s">
        <v>452</v>
      </c>
      <c r="DW113" s="825"/>
      <c r="DX113" s="825"/>
      <c r="DY113" s="825"/>
      <c r="DZ113" s="826"/>
    </row>
    <row r="114" spans="1:130" s="230" customFormat="1" ht="26.25" customHeight="1">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19291</v>
      </c>
      <c r="AB114" s="780"/>
      <c r="AC114" s="780"/>
      <c r="AD114" s="780"/>
      <c r="AE114" s="781"/>
      <c r="AF114" s="782">
        <v>21942</v>
      </c>
      <c r="AG114" s="780"/>
      <c r="AH114" s="780"/>
      <c r="AI114" s="780"/>
      <c r="AJ114" s="781"/>
      <c r="AK114" s="782">
        <v>16411</v>
      </c>
      <c r="AL114" s="780"/>
      <c r="AM114" s="780"/>
      <c r="AN114" s="780"/>
      <c r="AO114" s="781"/>
      <c r="AP114" s="824">
        <v>1</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373906</v>
      </c>
      <c r="BR114" s="790"/>
      <c r="BS114" s="790"/>
      <c r="BT114" s="790"/>
      <c r="BU114" s="790"/>
      <c r="BV114" s="790">
        <v>310987</v>
      </c>
      <c r="BW114" s="790"/>
      <c r="BX114" s="790"/>
      <c r="BY114" s="790"/>
      <c r="BZ114" s="790"/>
      <c r="CA114" s="790">
        <v>311194</v>
      </c>
      <c r="CB114" s="790"/>
      <c r="CC114" s="790"/>
      <c r="CD114" s="790"/>
      <c r="CE114" s="790"/>
      <c r="CF114" s="875">
        <v>18.899999999999999</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449</v>
      </c>
      <c r="DR114" s="780"/>
      <c r="DS114" s="780"/>
      <c r="DT114" s="780"/>
      <c r="DU114" s="781"/>
      <c r="DV114" s="824" t="s">
        <v>442</v>
      </c>
      <c r="DW114" s="825"/>
      <c r="DX114" s="825"/>
      <c r="DY114" s="825"/>
      <c r="DZ114" s="826"/>
    </row>
    <row r="115" spans="1:130" s="230" customFormat="1" ht="26.25" customHeight="1">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64</v>
      </c>
      <c r="AB115" s="919"/>
      <c r="AC115" s="919"/>
      <c r="AD115" s="919"/>
      <c r="AE115" s="920"/>
      <c r="AF115" s="921">
        <v>305</v>
      </c>
      <c r="AG115" s="919"/>
      <c r="AH115" s="919"/>
      <c r="AI115" s="919"/>
      <c r="AJ115" s="920"/>
      <c r="AK115" s="921">
        <v>881</v>
      </c>
      <c r="AL115" s="919"/>
      <c r="AM115" s="919"/>
      <c r="AN115" s="919"/>
      <c r="AO115" s="920"/>
      <c r="AP115" s="922">
        <v>0.1</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443</v>
      </c>
      <c r="BR115" s="790"/>
      <c r="BS115" s="790"/>
      <c r="BT115" s="790"/>
      <c r="BU115" s="790"/>
      <c r="BV115" s="790" t="s">
        <v>452</v>
      </c>
      <c r="BW115" s="790"/>
      <c r="BX115" s="790"/>
      <c r="BY115" s="790"/>
      <c r="BZ115" s="790"/>
      <c r="CA115" s="790" t="s">
        <v>441</v>
      </c>
      <c r="CB115" s="790"/>
      <c r="CC115" s="790"/>
      <c r="CD115" s="790"/>
      <c r="CE115" s="790"/>
      <c r="CF115" s="875" t="s">
        <v>449</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441</v>
      </c>
      <c r="DM115" s="780"/>
      <c r="DN115" s="780"/>
      <c r="DO115" s="780"/>
      <c r="DP115" s="781"/>
      <c r="DQ115" s="782" t="s">
        <v>443</v>
      </c>
      <c r="DR115" s="780"/>
      <c r="DS115" s="780"/>
      <c r="DT115" s="780"/>
      <c r="DU115" s="781"/>
      <c r="DV115" s="824" t="s">
        <v>441</v>
      </c>
      <c r="DW115" s="825"/>
      <c r="DX115" s="825"/>
      <c r="DY115" s="825"/>
      <c r="DZ115" s="826"/>
    </row>
    <row r="116" spans="1:130" s="230" customFormat="1" ht="26.25" customHeight="1">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441</v>
      </c>
      <c r="AG116" s="780"/>
      <c r="AH116" s="780"/>
      <c r="AI116" s="780"/>
      <c r="AJ116" s="781"/>
      <c r="AK116" s="782" t="s">
        <v>443</v>
      </c>
      <c r="AL116" s="780"/>
      <c r="AM116" s="780"/>
      <c r="AN116" s="780"/>
      <c r="AO116" s="781"/>
      <c r="AP116" s="824" t="s">
        <v>131</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131</v>
      </c>
      <c r="BR116" s="790"/>
      <c r="BS116" s="790"/>
      <c r="BT116" s="790"/>
      <c r="BU116" s="790"/>
      <c r="BV116" s="790" t="s">
        <v>441</v>
      </c>
      <c r="BW116" s="790"/>
      <c r="BX116" s="790"/>
      <c r="BY116" s="790"/>
      <c r="BZ116" s="790"/>
      <c r="CA116" s="790" t="s">
        <v>441</v>
      </c>
      <c r="CB116" s="790"/>
      <c r="CC116" s="790"/>
      <c r="CD116" s="790"/>
      <c r="CE116" s="790"/>
      <c r="CF116" s="875" t="s">
        <v>441</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485175</v>
      </c>
      <c r="AB117" s="903"/>
      <c r="AC117" s="903"/>
      <c r="AD117" s="903"/>
      <c r="AE117" s="904"/>
      <c r="AF117" s="905">
        <v>506594</v>
      </c>
      <c r="AG117" s="903"/>
      <c r="AH117" s="903"/>
      <c r="AI117" s="903"/>
      <c r="AJ117" s="904"/>
      <c r="AK117" s="905">
        <v>504997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449</v>
      </c>
      <c r="BR117" s="790"/>
      <c r="BS117" s="790"/>
      <c r="BT117" s="790"/>
      <c r="BU117" s="790"/>
      <c r="BV117" s="790" t="s">
        <v>452</v>
      </c>
      <c r="BW117" s="790"/>
      <c r="BX117" s="790"/>
      <c r="BY117" s="790"/>
      <c r="BZ117" s="790"/>
      <c r="CA117" s="790" t="s">
        <v>131</v>
      </c>
      <c r="CB117" s="790"/>
      <c r="CC117" s="790"/>
      <c r="CD117" s="790"/>
      <c r="CE117" s="790"/>
      <c r="CF117" s="875" t="s">
        <v>467</v>
      </c>
      <c r="CG117" s="876"/>
      <c r="CH117" s="876"/>
      <c r="CI117" s="876"/>
      <c r="CJ117" s="876"/>
      <c r="CK117" s="927"/>
      <c r="CL117" s="821"/>
      <c r="CM117" s="817"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467</v>
      </c>
      <c r="DM117" s="780"/>
      <c r="DN117" s="780"/>
      <c r="DO117" s="780"/>
      <c r="DP117" s="781"/>
      <c r="DQ117" s="782" t="s">
        <v>442</v>
      </c>
      <c r="DR117" s="780"/>
      <c r="DS117" s="780"/>
      <c r="DT117" s="780"/>
      <c r="DU117" s="781"/>
      <c r="DV117" s="824" t="s">
        <v>452</v>
      </c>
      <c r="DW117" s="825"/>
      <c r="DX117" s="825"/>
      <c r="DY117" s="825"/>
      <c r="DZ117" s="826"/>
    </row>
    <row r="118" spans="1:130" s="230" customFormat="1" ht="26.25" customHeight="1">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131</v>
      </c>
      <c r="BW118" s="845"/>
      <c r="BX118" s="845"/>
      <c r="BY118" s="845"/>
      <c r="BZ118" s="845"/>
      <c r="CA118" s="845" t="s">
        <v>441</v>
      </c>
      <c r="CB118" s="845"/>
      <c r="CC118" s="845"/>
      <c r="CD118" s="845"/>
      <c r="CE118" s="845"/>
      <c r="CF118" s="875" t="s">
        <v>131</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441</v>
      </c>
      <c r="DM118" s="780"/>
      <c r="DN118" s="780"/>
      <c r="DO118" s="780"/>
      <c r="DP118" s="781"/>
      <c r="DQ118" s="782" t="s">
        <v>441</v>
      </c>
      <c r="DR118" s="780"/>
      <c r="DS118" s="780"/>
      <c r="DT118" s="780"/>
      <c r="DU118" s="781"/>
      <c r="DV118" s="824" t="s">
        <v>452</v>
      </c>
      <c r="DW118" s="825"/>
      <c r="DX118" s="825"/>
      <c r="DY118" s="825"/>
      <c r="DZ118" s="826"/>
    </row>
    <row r="119" spans="1:130" s="230" customFormat="1" ht="26.25" customHeight="1">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441</v>
      </c>
      <c r="AB119" s="889"/>
      <c r="AC119" s="889"/>
      <c r="AD119" s="889"/>
      <c r="AE119" s="890"/>
      <c r="AF119" s="891" t="s">
        <v>441</v>
      </c>
      <c r="AG119" s="889"/>
      <c r="AH119" s="889"/>
      <c r="AI119" s="889"/>
      <c r="AJ119" s="890"/>
      <c r="AK119" s="891" t="s">
        <v>441</v>
      </c>
      <c r="AL119" s="889"/>
      <c r="AM119" s="889"/>
      <c r="AN119" s="889"/>
      <c r="AO119" s="890"/>
      <c r="AP119" s="892" t="s">
        <v>452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4788918</v>
      </c>
      <c r="BR119" s="845"/>
      <c r="BS119" s="845"/>
      <c r="BT119" s="845"/>
      <c r="BU119" s="845"/>
      <c r="BV119" s="845">
        <v>4495604</v>
      </c>
      <c r="BW119" s="845"/>
      <c r="BX119" s="845"/>
      <c r="BY119" s="845"/>
      <c r="BZ119" s="845"/>
      <c r="CA119" s="845">
        <v>4365393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11166</v>
      </c>
      <c r="DH119" s="764"/>
      <c r="DI119" s="764"/>
      <c r="DJ119" s="764"/>
      <c r="DK119" s="765"/>
      <c r="DL119" s="766">
        <v>10966</v>
      </c>
      <c r="DM119" s="764"/>
      <c r="DN119" s="764"/>
      <c r="DO119" s="764"/>
      <c r="DP119" s="765"/>
      <c r="DQ119" s="766">
        <v>10084</v>
      </c>
      <c r="DR119" s="764"/>
      <c r="DS119" s="764"/>
      <c r="DT119" s="764"/>
      <c r="DU119" s="765"/>
      <c r="DV119" s="848">
        <v>0.6</v>
      </c>
      <c r="DW119" s="849"/>
      <c r="DX119" s="849"/>
      <c r="DY119" s="849"/>
      <c r="DZ119" s="850"/>
    </row>
    <row r="120" spans="1:130" s="230" customFormat="1" ht="26.25" customHeight="1">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441</v>
      </c>
      <c r="AG120" s="780"/>
      <c r="AH120" s="780"/>
      <c r="AI120" s="780"/>
      <c r="AJ120" s="781"/>
      <c r="AK120" s="782" t="s">
        <v>441</v>
      </c>
      <c r="AL120" s="780"/>
      <c r="AM120" s="780"/>
      <c r="AN120" s="780"/>
      <c r="AO120" s="781"/>
      <c r="AP120" s="824" t="s">
        <v>441</v>
      </c>
      <c r="AQ120" s="825"/>
      <c r="AR120" s="825"/>
      <c r="AS120" s="825"/>
      <c r="AT120" s="826"/>
      <c r="AU120" s="880" t="s">
        <v>473</v>
      </c>
      <c r="AV120" s="881"/>
      <c r="AW120" s="881"/>
      <c r="AX120" s="881"/>
      <c r="AY120" s="882"/>
      <c r="AZ120" s="860" t="s">
        <v>474</v>
      </c>
      <c r="BA120" s="810"/>
      <c r="BB120" s="810"/>
      <c r="BC120" s="810"/>
      <c r="BD120" s="810"/>
      <c r="BE120" s="810"/>
      <c r="BF120" s="810"/>
      <c r="BG120" s="810"/>
      <c r="BH120" s="810"/>
      <c r="BI120" s="810"/>
      <c r="BJ120" s="810"/>
      <c r="BK120" s="810"/>
      <c r="BL120" s="810"/>
      <c r="BM120" s="810"/>
      <c r="BN120" s="810"/>
      <c r="BO120" s="810"/>
      <c r="BP120" s="811"/>
      <c r="BQ120" s="861">
        <v>3331744</v>
      </c>
      <c r="BR120" s="842"/>
      <c r="BS120" s="842"/>
      <c r="BT120" s="842"/>
      <c r="BU120" s="842"/>
      <c r="BV120" s="842">
        <v>3866435</v>
      </c>
      <c r="BW120" s="842"/>
      <c r="BX120" s="842"/>
      <c r="BY120" s="842"/>
      <c r="BZ120" s="842"/>
      <c r="CA120" s="842">
        <v>4586807</v>
      </c>
      <c r="CB120" s="842"/>
      <c r="CC120" s="842"/>
      <c r="CD120" s="842"/>
      <c r="CE120" s="842"/>
      <c r="CF120" s="866">
        <v>278.10000000000002</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203177</v>
      </c>
      <c r="DH120" s="842"/>
      <c r="DI120" s="842"/>
      <c r="DJ120" s="842"/>
      <c r="DK120" s="842"/>
      <c r="DL120" s="842">
        <v>185722</v>
      </c>
      <c r="DM120" s="842"/>
      <c r="DN120" s="842"/>
      <c r="DO120" s="842"/>
      <c r="DP120" s="842"/>
      <c r="DQ120" s="842">
        <v>153429</v>
      </c>
      <c r="DR120" s="842"/>
      <c r="DS120" s="842"/>
      <c r="DT120" s="842"/>
      <c r="DU120" s="842"/>
      <c r="DV120" s="843">
        <v>9.3000000000000007</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441</v>
      </c>
      <c r="AL121" s="780"/>
      <c r="AM121" s="780"/>
      <c r="AN121" s="780"/>
      <c r="AO121" s="781"/>
      <c r="AP121" s="824" t="s">
        <v>441</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t="s">
        <v>452</v>
      </c>
      <c r="BR121" s="790"/>
      <c r="BS121" s="790"/>
      <c r="BT121" s="790"/>
      <c r="BU121" s="790"/>
      <c r="BV121" s="790" t="s">
        <v>452</v>
      </c>
      <c r="BW121" s="790"/>
      <c r="BX121" s="790"/>
      <c r="BY121" s="790"/>
      <c r="BZ121" s="790"/>
      <c r="CA121" s="790" t="s">
        <v>131</v>
      </c>
      <c r="CB121" s="790"/>
      <c r="CC121" s="790"/>
      <c r="CD121" s="790"/>
      <c r="CE121" s="790"/>
      <c r="CF121" s="875" t="s">
        <v>441</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789">
        <v>140634</v>
      </c>
      <c r="DH121" s="790"/>
      <c r="DI121" s="790"/>
      <c r="DJ121" s="790"/>
      <c r="DK121" s="790"/>
      <c r="DL121" s="790">
        <v>129984</v>
      </c>
      <c r="DM121" s="790"/>
      <c r="DN121" s="790"/>
      <c r="DO121" s="790"/>
      <c r="DP121" s="790"/>
      <c r="DQ121" s="790">
        <v>117476</v>
      </c>
      <c r="DR121" s="790"/>
      <c r="DS121" s="790"/>
      <c r="DT121" s="790"/>
      <c r="DU121" s="790"/>
      <c r="DV121" s="796">
        <v>7.1</v>
      </c>
      <c r="DW121" s="796"/>
      <c r="DX121" s="796"/>
      <c r="DY121" s="796"/>
      <c r="DZ121" s="797"/>
    </row>
    <row r="122" spans="1:130" s="230" customFormat="1" ht="26.25" customHeight="1">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131</v>
      </c>
      <c r="AG122" s="780"/>
      <c r="AH122" s="780"/>
      <c r="AI122" s="780"/>
      <c r="AJ122" s="781"/>
      <c r="AK122" s="782" t="s">
        <v>452</v>
      </c>
      <c r="AL122" s="780"/>
      <c r="AM122" s="780"/>
      <c r="AN122" s="780"/>
      <c r="AO122" s="781"/>
      <c r="AP122" s="824" t="s">
        <v>441</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3439392</v>
      </c>
      <c r="BR122" s="845"/>
      <c r="BS122" s="845"/>
      <c r="BT122" s="845"/>
      <c r="BU122" s="845"/>
      <c r="BV122" s="845">
        <v>3252720</v>
      </c>
      <c r="BW122" s="845"/>
      <c r="BX122" s="845"/>
      <c r="BY122" s="845"/>
      <c r="BZ122" s="845"/>
      <c r="CA122" s="845">
        <v>3186432</v>
      </c>
      <c r="CB122" s="845"/>
      <c r="CC122" s="845"/>
      <c r="CD122" s="845"/>
      <c r="CE122" s="845"/>
      <c r="CF122" s="846">
        <v>193.2</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789">
        <v>32750</v>
      </c>
      <c r="DH122" s="790"/>
      <c r="DI122" s="790"/>
      <c r="DJ122" s="790"/>
      <c r="DK122" s="790"/>
      <c r="DL122" s="790">
        <v>67739</v>
      </c>
      <c r="DM122" s="790"/>
      <c r="DN122" s="790"/>
      <c r="DO122" s="790"/>
      <c r="DP122" s="790"/>
      <c r="DQ122" s="790">
        <v>74130</v>
      </c>
      <c r="DR122" s="790"/>
      <c r="DS122" s="790"/>
      <c r="DT122" s="790"/>
      <c r="DU122" s="790"/>
      <c r="DV122" s="796">
        <v>4.5</v>
      </c>
      <c r="DW122" s="796"/>
      <c r="DX122" s="796"/>
      <c r="DY122" s="796"/>
      <c r="DZ122" s="797"/>
    </row>
    <row r="123" spans="1:130" s="230" customFormat="1" ht="26.25" customHeight="1">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482</v>
      </c>
      <c r="AG123" s="780"/>
      <c r="AH123" s="780"/>
      <c r="AI123" s="780"/>
      <c r="AJ123" s="781"/>
      <c r="AK123" s="782" t="s">
        <v>441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6771136</v>
      </c>
      <c r="BR123" s="833"/>
      <c r="BS123" s="833"/>
      <c r="BT123" s="833"/>
      <c r="BU123" s="833"/>
      <c r="BV123" s="833">
        <v>7119155</v>
      </c>
      <c r="BW123" s="833"/>
      <c r="BX123" s="833"/>
      <c r="BY123" s="833"/>
      <c r="BZ123" s="833"/>
      <c r="CA123" s="833">
        <v>7773239</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26847</v>
      </c>
      <c r="DH123" s="780"/>
      <c r="DI123" s="780"/>
      <c r="DJ123" s="780"/>
      <c r="DK123" s="781"/>
      <c r="DL123" s="782">
        <v>25032</v>
      </c>
      <c r="DM123" s="780"/>
      <c r="DN123" s="780"/>
      <c r="DO123" s="780"/>
      <c r="DP123" s="781"/>
      <c r="DQ123" s="782">
        <v>23106</v>
      </c>
      <c r="DR123" s="780"/>
      <c r="DS123" s="780"/>
      <c r="DT123" s="780"/>
      <c r="DU123" s="781"/>
      <c r="DV123" s="824">
        <v>1.4</v>
      </c>
      <c r="DW123" s="825"/>
      <c r="DX123" s="825"/>
      <c r="DY123" s="825"/>
      <c r="DZ123" s="826"/>
    </row>
    <row r="124" spans="1:130" s="230" customFormat="1" ht="26.25" customHeight="1" thickBot="1">
      <c r="A124" s="820"/>
      <c r="B124" s="821"/>
      <c r="C124" s="817"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441</v>
      </c>
      <c r="AG124" s="780"/>
      <c r="AH124" s="780"/>
      <c r="AI124" s="780"/>
      <c r="AJ124" s="781"/>
      <c r="AK124" s="782" t="s">
        <v>442</v>
      </c>
      <c r="AL124" s="780"/>
      <c r="AM124" s="780"/>
      <c r="AN124" s="780"/>
      <c r="AO124" s="781"/>
      <c r="AP124" s="824" t="s">
        <v>441</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441</v>
      </c>
      <c r="BR124" s="831"/>
      <c r="BS124" s="831"/>
      <c r="BT124" s="831"/>
      <c r="BU124" s="831"/>
      <c r="BV124" s="831" t="s">
        <v>442</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482</v>
      </c>
      <c r="DM124" s="764"/>
      <c r="DN124" s="764"/>
      <c r="DO124" s="764"/>
      <c r="DP124" s="765"/>
      <c r="DQ124" s="766" t="s">
        <v>482</v>
      </c>
      <c r="DR124" s="764"/>
      <c r="DS124" s="764"/>
      <c r="DT124" s="764"/>
      <c r="DU124" s="765"/>
      <c r="DV124" s="848" t="s">
        <v>449</v>
      </c>
      <c r="DW124" s="849"/>
      <c r="DX124" s="849"/>
      <c r="DY124" s="849"/>
      <c r="DZ124" s="850"/>
    </row>
    <row r="125" spans="1:130" s="230" customFormat="1" ht="26.25" customHeight="1">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441</v>
      </c>
      <c r="AB125" s="780"/>
      <c r="AC125" s="780"/>
      <c r="AD125" s="780"/>
      <c r="AE125" s="781"/>
      <c r="AF125" s="782" t="s">
        <v>441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449</v>
      </c>
      <c r="DH125" s="842"/>
      <c r="DI125" s="842"/>
      <c r="DJ125" s="842"/>
      <c r="DK125" s="842"/>
      <c r="DL125" s="842" t="s">
        <v>131</v>
      </c>
      <c r="DM125" s="842"/>
      <c r="DN125" s="842"/>
      <c r="DO125" s="842"/>
      <c r="DP125" s="842"/>
      <c r="DQ125" s="842" t="s">
        <v>452</v>
      </c>
      <c r="DR125" s="842"/>
      <c r="DS125" s="842"/>
      <c r="DT125" s="842"/>
      <c r="DU125" s="842"/>
      <c r="DV125" s="843" t="s">
        <v>441</v>
      </c>
      <c r="DW125" s="843"/>
      <c r="DX125" s="843"/>
      <c r="DY125" s="843"/>
      <c r="DZ125" s="844"/>
    </row>
    <row r="126" spans="1:130" s="230" customFormat="1" ht="26.25" customHeight="1" thickBot="1">
      <c r="A126" s="820"/>
      <c r="B126" s="821"/>
      <c r="C126" s="817"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64</v>
      </c>
      <c r="AB126" s="780"/>
      <c r="AC126" s="780"/>
      <c r="AD126" s="780"/>
      <c r="AE126" s="781"/>
      <c r="AF126" s="782">
        <v>305</v>
      </c>
      <c r="AG126" s="780"/>
      <c r="AH126" s="780"/>
      <c r="AI126" s="780"/>
      <c r="AJ126" s="781"/>
      <c r="AK126" s="782">
        <v>881</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449</v>
      </c>
      <c r="DH126" s="790"/>
      <c r="DI126" s="790"/>
      <c r="DJ126" s="790"/>
      <c r="DK126" s="790"/>
      <c r="DL126" s="790" t="s">
        <v>449</v>
      </c>
      <c r="DM126" s="790"/>
      <c r="DN126" s="790"/>
      <c r="DO126" s="790"/>
      <c r="DP126" s="790"/>
      <c r="DQ126" s="790" t="s">
        <v>131</v>
      </c>
      <c r="DR126" s="790"/>
      <c r="DS126" s="790"/>
      <c r="DT126" s="790"/>
      <c r="DU126" s="790"/>
      <c r="DV126" s="796" t="s">
        <v>449</v>
      </c>
      <c r="DW126" s="796"/>
      <c r="DX126" s="796"/>
      <c r="DY126" s="796"/>
      <c r="DZ126" s="797"/>
    </row>
    <row r="127" spans="1:130" s="230" customFormat="1" ht="26.25" customHeight="1">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441</v>
      </c>
      <c r="AG127" s="780"/>
      <c r="AH127" s="780"/>
      <c r="AI127" s="780"/>
      <c r="AJ127" s="781"/>
      <c r="AK127" s="782" t="s">
        <v>131</v>
      </c>
      <c r="AL127" s="780"/>
      <c r="AM127" s="780"/>
      <c r="AN127" s="780"/>
      <c r="AO127" s="781"/>
      <c r="AP127" s="824" t="s">
        <v>449</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452</v>
      </c>
      <c r="DH127" s="790"/>
      <c r="DI127" s="790"/>
      <c r="DJ127" s="790"/>
      <c r="DK127" s="790"/>
      <c r="DL127" s="790" t="s">
        <v>482</v>
      </c>
      <c r="DM127" s="790"/>
      <c r="DN127" s="790"/>
      <c r="DO127" s="790"/>
      <c r="DP127" s="790"/>
      <c r="DQ127" s="790" t="s">
        <v>131</v>
      </c>
      <c r="DR127" s="790"/>
      <c r="DS127" s="790"/>
      <c r="DT127" s="790"/>
      <c r="DU127" s="790"/>
      <c r="DV127" s="796" t="s">
        <v>452</v>
      </c>
      <c r="DW127" s="796"/>
      <c r="DX127" s="796"/>
      <c r="DY127" s="796"/>
      <c r="DZ127" s="797"/>
    </row>
    <row r="128" spans="1:130" s="230" customFormat="1" ht="26.25" customHeight="1" thickBot="1">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t="s">
        <v>452</v>
      </c>
      <c r="AB128" s="803"/>
      <c r="AC128" s="803"/>
      <c r="AD128" s="803"/>
      <c r="AE128" s="804"/>
      <c r="AF128" s="805" t="s">
        <v>441</v>
      </c>
      <c r="AG128" s="803"/>
      <c r="AH128" s="803"/>
      <c r="AI128" s="803"/>
      <c r="AJ128" s="804"/>
      <c r="AK128" s="805" t="s">
        <v>449</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441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t="s">
        <v>131</v>
      </c>
      <c r="DH128" s="793"/>
      <c r="DI128" s="793"/>
      <c r="DJ128" s="793"/>
      <c r="DK128" s="793"/>
      <c r="DL128" s="793" t="s">
        <v>482</v>
      </c>
      <c r="DM128" s="793"/>
      <c r="DN128" s="793"/>
      <c r="DO128" s="793"/>
      <c r="DP128" s="793"/>
      <c r="DQ128" s="793" t="s">
        <v>482</v>
      </c>
      <c r="DR128" s="793"/>
      <c r="DS128" s="793"/>
      <c r="DT128" s="793"/>
      <c r="DU128" s="793"/>
      <c r="DV128" s="794" t="s">
        <v>482</v>
      </c>
      <c r="DW128" s="794"/>
      <c r="DX128" s="794"/>
      <c r="DY128" s="794"/>
      <c r="DZ128" s="795"/>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1853979</v>
      </c>
      <c r="AB129" s="780"/>
      <c r="AC129" s="780"/>
      <c r="AD129" s="780"/>
      <c r="AE129" s="781"/>
      <c r="AF129" s="782">
        <v>2000045</v>
      </c>
      <c r="AG129" s="780"/>
      <c r="AH129" s="780"/>
      <c r="AI129" s="780"/>
      <c r="AJ129" s="781"/>
      <c r="AK129" s="782">
        <v>1977635</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311656</v>
      </c>
      <c r="AB130" s="780"/>
      <c r="AC130" s="780"/>
      <c r="AD130" s="780"/>
      <c r="AE130" s="781"/>
      <c r="AF130" s="782">
        <v>316277</v>
      </c>
      <c r="AG130" s="780"/>
      <c r="AH130" s="780"/>
      <c r="AI130" s="780"/>
      <c r="AJ130" s="781"/>
      <c r="AK130" s="782">
        <v>328248</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1542323</v>
      </c>
      <c r="AB131" s="764"/>
      <c r="AC131" s="764"/>
      <c r="AD131" s="764"/>
      <c r="AE131" s="765"/>
      <c r="AF131" s="766">
        <v>1683768</v>
      </c>
      <c r="AG131" s="764"/>
      <c r="AH131" s="764"/>
      <c r="AI131" s="764"/>
      <c r="AJ131" s="765"/>
      <c r="AK131" s="766">
        <v>1649387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232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11.25049682</v>
      </c>
      <c r="AB132" s="745"/>
      <c r="AC132" s="745"/>
      <c r="AD132" s="745"/>
      <c r="AE132" s="746"/>
      <c r="AF132" s="747">
        <v>11.30304175</v>
      </c>
      <c r="AG132" s="745"/>
      <c r="AH132" s="745"/>
      <c r="AI132" s="745"/>
      <c r="AJ132" s="746"/>
      <c r="AK132" s="747">
        <v>10.716041779999999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9.6999999999999993</v>
      </c>
      <c r="AB133" s="724"/>
      <c r="AC133" s="724"/>
      <c r="AD133" s="724"/>
      <c r="AE133" s="725"/>
      <c r="AF133" s="723">
        <v>11.4</v>
      </c>
      <c r="AG133" s="724"/>
      <c r="AH133" s="724"/>
      <c r="AI133" s="724"/>
      <c r="AJ133" s="725"/>
      <c r="AK133" s="723">
        <v>11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eVgPp/4LlgnErrrFUGhIDR0Pzgz1yVcBHRQS3FfgLkMrMMJabEmqPSWaPm7plAqnnBWtYxp3owlcOE4gVzKjA==" saltValue="AG4daH9zil4n/4dliJ6F5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510</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qq0J4Q/lNXYTjndj876bpcSky3pILXlf4fdHmujBhrIE2cABDULNwu6mlPAJezPCZf7UlBikqZ2d/IbNxNlv3A==" saltValue="KAe/pao3H7VGl/wOibwl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49"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Vb0holos70KLpq6SbVWBof3v67anfge2Qrd5gBqhMn6PHgnJnWL/vMoRpk23wftKs/7cgx4ulGkDizzGsJjCfA==" saltValue="OWFvBfnj4sac3oGQytvw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534866</v>
      </c>
      <c r="AP9" s="281">
        <v>262833</v>
      </c>
      <c r="AQ9" s="282">
        <v>239803</v>
      </c>
      <c r="AR9" s="283">
        <v>9.6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57656</v>
      </c>
      <c r="AP10" s="284">
        <v>28332</v>
      </c>
      <c r="AQ10" s="285">
        <v>35073</v>
      </c>
      <c r="AR10" s="286">
        <v>-19.2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3640</v>
      </c>
      <c r="AR11" s="286" t="s">
        <v>521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11845</v>
      </c>
      <c r="AP13" s="284">
        <v>5821</v>
      </c>
      <c r="AQ13" s="285">
        <v>11407</v>
      </c>
      <c r="AR13" s="286">
        <v>-49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19984</v>
      </c>
      <c r="AP14" s="284">
        <v>9820</v>
      </c>
      <c r="AQ14" s="285">
        <v>4585</v>
      </c>
      <c r="AR14" s="286">
        <v>114.2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-35064</v>
      </c>
      <c r="AP15" s="284">
        <v>-17230</v>
      </c>
      <c r="AQ15" s="285">
        <v>-18839</v>
      </c>
      <c r="AR15" s="286">
        <v>-8.5</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589287</v>
      </c>
      <c r="AP16" s="284">
        <v>289576</v>
      </c>
      <c r="AQ16" s="285">
        <v>275669</v>
      </c>
      <c r="AR16" s="286">
        <v>5</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26.54</v>
      </c>
      <c r="AP21" s="298">
        <v>23.86</v>
      </c>
      <c r="AQ21" s="299">
        <v>2.68</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94.4</v>
      </c>
      <c r="AP22" s="303">
        <v>95.5</v>
      </c>
      <c r="AQ22" s="304">
        <v>-1.1000000000000001</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c r="A27" s="309"/>
      <c r="AO27" s="262"/>
      <c r="AP27" s="262"/>
      <c r="AQ27" s="262"/>
      <c r="AR27" s="262"/>
      <c r="AS27" s="262"/>
      <c r="AT27" s="262"/>
    </row>
    <row r="28" spans="1:46" ht="16.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424132</v>
      </c>
      <c r="AP32" s="312">
        <v>208419</v>
      </c>
      <c r="AQ32" s="313">
        <v>162926</v>
      </c>
      <c r="AR32" s="314">
        <v>27.9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v>4</v>
      </c>
      <c r="AR34" s="314" t="s">
        <v>521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63573</v>
      </c>
      <c r="AP35" s="312">
        <v>31240</v>
      </c>
      <c r="AQ35" s="313">
        <v>33512</v>
      </c>
      <c r="AR35" s="314">
        <v>-6.8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16411</v>
      </c>
      <c r="AP36" s="312">
        <v>8064</v>
      </c>
      <c r="AQ36" s="313">
        <v>2866</v>
      </c>
      <c r="AR36" s="314">
        <v>181.4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881</v>
      </c>
      <c r="AP37" s="312">
        <v>433</v>
      </c>
      <c r="AQ37" s="313">
        <v>1429</v>
      </c>
      <c r="AR37" s="314">
        <v>-69.7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30</v>
      </c>
      <c r="AR38" s="304" t="s">
        <v>521</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t="s">
        <v>521</v>
      </c>
      <c r="AP39" s="312" t="s">
        <v>521</v>
      </c>
      <c r="AQ39" s="313">
        <v>-7390</v>
      </c>
      <c r="AR39" s="314" t="s">
        <v>521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-328248</v>
      </c>
      <c r="AP40" s="312">
        <v>-161301</v>
      </c>
      <c r="AQ40" s="313">
        <v>-136323</v>
      </c>
      <c r="AR40" s="314">
        <v>18.3</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176749</v>
      </c>
      <c r="AP41" s="312">
        <v>86855</v>
      </c>
      <c r="AQ41" s="313">
        <v>57054</v>
      </c>
      <c r="AR41" s="314">
        <v>52.2</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670425</v>
      </c>
      <c r="AN51" s="334">
        <v>301857</v>
      </c>
      <c r="AO51" s="335">
        <v>-37</v>
      </c>
      <c r="AP51" s="336">
        <v>271581</v>
      </c>
      <c r="AQ51" s="337">
        <v>-6.7</v>
      </c>
      <c r="AR51" s="338">
        <v>-30.3</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308364</v>
      </c>
      <c r="AN52" s="342">
        <v>138840</v>
      </c>
      <c r="AO52" s="343">
        <v>-61.9</v>
      </c>
      <c r="AP52" s="344">
        <v>117844</v>
      </c>
      <c r="AQ52" s="345">
        <v>-1</v>
      </c>
      <c r="AR52" s="346">
        <v>-60.9</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953349</v>
      </c>
      <c r="AN53" s="334">
        <v>440143</v>
      </c>
      <c r="AO53" s="335">
        <v>45.8</v>
      </c>
      <c r="AP53" s="336">
        <v>268375</v>
      </c>
      <c r="AQ53" s="337">
        <v>-1.2</v>
      </c>
      <c r="AR53" s="338">
        <v>47</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315279</v>
      </c>
      <c r="AN54" s="342">
        <v>145558</v>
      </c>
      <c r="AO54" s="343">
        <v>4.8</v>
      </c>
      <c r="AP54" s="344">
        <v>119602</v>
      </c>
      <c r="AQ54" s="345">
        <v>1.5</v>
      </c>
      <c r="AR54" s="346">
        <v>3.3</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573618</v>
      </c>
      <c r="AN55" s="334">
        <v>268674</v>
      </c>
      <c r="AO55" s="335">
        <v>-39</v>
      </c>
      <c r="AP55" s="336">
        <v>301035</v>
      </c>
      <c r="AQ55" s="337">
        <v>12.2</v>
      </c>
      <c r="AR55" s="338">
        <v>-51.2</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178102</v>
      </c>
      <c r="AN56" s="342">
        <v>83420</v>
      </c>
      <c r="AO56" s="343">
        <v>-42.7</v>
      </c>
      <c r="AP56" s="344">
        <v>154376</v>
      </c>
      <c r="AQ56" s="345">
        <v>29.1</v>
      </c>
      <c r="AR56" s="346">
        <v>-71.8</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293718</v>
      </c>
      <c r="AN57" s="334">
        <v>140670</v>
      </c>
      <c r="AO57" s="335">
        <v>-47.6</v>
      </c>
      <c r="AP57" s="336">
        <v>277467</v>
      </c>
      <c r="AQ57" s="337">
        <v>-7.8</v>
      </c>
      <c r="AR57" s="338">
        <v>-39.799999999999997</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130884</v>
      </c>
      <c r="AN58" s="342">
        <v>62684</v>
      </c>
      <c r="AO58" s="343">
        <v>-24.9</v>
      </c>
      <c r="AP58" s="344">
        <v>128378</v>
      </c>
      <c r="AQ58" s="345">
        <v>-16.8</v>
      </c>
      <c r="AR58" s="346">
        <v>-8.1</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601965</v>
      </c>
      <c r="AN59" s="334">
        <v>295806</v>
      </c>
      <c r="AO59" s="335">
        <v>110.3</v>
      </c>
      <c r="AP59" s="336">
        <v>282256</v>
      </c>
      <c r="AQ59" s="337">
        <v>1.7</v>
      </c>
      <c r="AR59" s="338">
        <v>108.6</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216274</v>
      </c>
      <c r="AN60" s="342">
        <v>106277</v>
      </c>
      <c r="AO60" s="343">
        <v>69.5</v>
      </c>
      <c r="AP60" s="344">
        <v>145453</v>
      </c>
      <c r="AQ60" s="345">
        <v>13.3</v>
      </c>
      <c r="AR60" s="346">
        <v>56.2</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618615</v>
      </c>
      <c r="AN61" s="349">
        <v>289430</v>
      </c>
      <c r="AO61" s="350">
        <v>6.5</v>
      </c>
      <c r="AP61" s="351">
        <v>280143</v>
      </c>
      <c r="AQ61" s="352">
        <v>-0.4</v>
      </c>
      <c r="AR61" s="338">
        <v>6.9</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229781</v>
      </c>
      <c r="AN62" s="342">
        <v>107356</v>
      </c>
      <c r="AO62" s="343">
        <v>-11</v>
      </c>
      <c r="AP62" s="344">
        <v>133131</v>
      </c>
      <c r="AQ62" s="345">
        <v>5.2</v>
      </c>
      <c r="AR62" s="346">
        <v>-16.2</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c2j1RyNSf4531dL558LtA7T3pRWVONLxDKM6NVWvLkMw0skaLZGKiS6WpOgnlfDU/yP3quM3ZJtMZ+WiDxDbAQ==" saltValue="wo9mWGxPKT4G3T4K/0a8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561</v>
      </c>
    </row>
    <row r="120" spans="125:125" ht="13.5" hidden="1" customHeight="1"/>
    <row r="121" spans="125:125" ht="13.5" hidden="1" customHeight="1">
      <c r="DU121" s="259"/>
    </row>
  </sheetData>
  <sheetProtection algorithmName="SHA-512" hashValue="pV/IBt9YTTVBtq11Q+NFvBmwlfmEEm3E0g6ccmEay2aTd8VEIlNdLrNQjQhliQ+PjUuHGjKggF4jGUVpjDyxug==" saltValue="njZQDjXptlfkyDHZ6RpJ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562</v>
      </c>
    </row>
  </sheetData>
  <sheetProtection algorithmName="SHA-512" hashValue="EaF4lmVRILcaWuM0DnEDwaM5nHK2LaeVBNv73R6+zO+G4TOrTXnx2iWlfyDtrukKGRT3pEAqfhWBGdlfhigK6A==" saltValue="+lhDp7YiyKZNrQAB02uk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39" t="s">
        <v>3</v>
      </c>
      <c r="D47" s="1139"/>
      <c r="E47" s="1140"/>
      <c r="F47" s="11">
        <v>48.33</v>
      </c>
      <c r="G47" s="12">
        <v>48.38</v>
      </c>
      <c r="H47" s="12">
        <v>50.07</v>
      </c>
      <c r="I47" s="12">
        <v>46.29</v>
      </c>
      <c r="J47" s="13">
        <v>29.87</v>
      </c>
    </row>
    <row r="48" spans="2:10" ht="57.75" customHeight="1">
      <c r="B48" s="14"/>
      <c r="C48" s="1141" t="s">
        <v>4</v>
      </c>
      <c r="D48" s="1141"/>
      <c r="E48" s="1142"/>
      <c r="F48" s="15">
        <v>16.18</v>
      </c>
      <c r="G48" s="16">
        <v>19.010000000000002</v>
      </c>
      <c r="H48" s="16">
        <v>41.57</v>
      </c>
      <c r="I48" s="16">
        <v>35.25</v>
      </c>
      <c r="J48" s="17">
        <v>27.05</v>
      </c>
    </row>
    <row r="49" spans="2:10" ht="57.75" customHeight="1" thickBot="1">
      <c r="B49" s="18"/>
      <c r="C49" s="1143" t="s">
        <v>5</v>
      </c>
      <c r="D49" s="1143"/>
      <c r="E49" s="1144"/>
      <c r="F49" s="19" t="s">
        <v>568</v>
      </c>
      <c r="G49" s="20">
        <v>3.19</v>
      </c>
      <c r="H49" s="20">
        <v>29.78</v>
      </c>
      <c r="I49" s="20" t="s">
        <v>569</v>
      </c>
      <c r="J49" s="21" t="s">
        <v>570</v>
      </c>
    </row>
    <row r="50" spans="2:10" ht="13"/>
  </sheetData>
  <sheetProtection algorithmName="SHA-512" hashValue="nmoud6t26EGIuuZnqmn4iZeZ6ygKgXAa//3iiYseYJpIWqSyLISdsd6qtbX0MeQN1qWAGmV0AcJgh1wZZxEGGQ==" saltValue="5e/qRK7A/7CorkCY5Rwb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2024-03-14T04:44:10Z</dcterms:created>
  <dcterms:modified xsi:type="dcterms:W3CDTF">2024-03-19T01:58:49Z</dcterms:modified>
  <cp:category/>
</cp:coreProperties>
</file>