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15BF71DA-3043-4A56-BB94-B1068622D50E}" xr6:coauthVersionLast="47" xr6:coauthVersionMax="47" xr10:uidLastSave="{00000000-0000-0000-0000-000000000000}"/>
  <workbookProtection workbookAlgorithmName="SHA-512" workbookHashValue="d9AbwJgEAncQBoXQAH/owB1ueE4MoVkViwfHz465Nx9FKUld3uiyErWeXYyaklx6WdpR1l8cubIY2VGicItKrw==" workbookSaltValue="wRRjhfEOVqZ8ht4PpxYX7A==" workbookSpinCount="100000" lockStructure="1"/>
  <bookViews>
    <workbookView xWindow="-120" yWindow="-120" windowWidth="29040" windowHeight="15840" firstSheet="1" activeTab="1" xr2:uid="{F9F64085-95AD-49BC-8640-F8A38362F46B}"/>
    <workbookView xWindow="-120" yWindow="-120" windowWidth="29040" windowHeight="15840" firstSheet="1" activeTab="1" xr2:uid="{C7A35A6D-7BCF-4D9A-8BBF-A4AEFE3621BF}"/>
  </bookViews>
  <sheets>
    <sheet name="更新履歴" sheetId="89" state="hidden" r:id="rId1"/>
    <sheet name="入力シート" sheetId="79" r:id="rId2"/>
    <sheet name="印刷シート" sheetId="78" r:id="rId3"/>
    <sheet name="別紙（相続共同届出）" sheetId="88" r:id="rId4"/>
    <sheet name="別紙（前所有者）" sheetId="86" r:id="rId5"/>
    <sheet name="別紙（土地）" sheetId="83" r:id="rId6"/>
    <sheet name="別紙（連絡先）" sheetId="84" r:id="rId7"/>
    <sheet name="手入力様式" sheetId="80" r:id="rId8"/>
    <sheet name="手入力別紙（相続共同届出）" sheetId="90" r:id="rId9"/>
    <sheet name="手入力別紙（前所有者）" sheetId="91" r:id="rId10"/>
    <sheet name="手入力別紙（土地）" sheetId="92" r:id="rId11"/>
    <sheet name="手入力別紙（連絡先）" sheetId="93" r:id="rId12"/>
    <sheet name="総務省市町村コード" sheetId="56" state="hidden" r:id="rId13"/>
    <sheet name="国名" sheetId="82" state="hidden" r:id="rId14"/>
    <sheet name="相続その他" sheetId="87" state="hidden" r:id="rId15"/>
  </sheets>
  <definedNames>
    <definedName name="_xlnm._FilterDatabase" localSheetId="13" hidden="1">国名!$C$2:$D$237</definedName>
    <definedName name="_xlnm.Print_Area" localSheetId="2">印刷シート!$B$2:$AH$56</definedName>
    <definedName name="_xlnm.Print_Area" localSheetId="13">国名!$C$2:$D$237</definedName>
    <definedName name="_xlnm.Print_Area" localSheetId="9">'手入力別紙（前所有者）'!$A$3:$I$29</definedName>
    <definedName name="_xlnm.Print_Area" localSheetId="8">'手入力別紙（相続共同届出）'!$A$3:$Y$53</definedName>
    <definedName name="_xlnm.Print_Area" localSheetId="10">'手入力別紙（土地）'!$A$3:$F$58</definedName>
    <definedName name="_xlnm.Print_Area" localSheetId="11">'手入力別紙（連絡先）'!$A$3:$G$44</definedName>
    <definedName name="_xlnm.Print_Area" localSheetId="7">手入力様式!$B$2:$AH$56</definedName>
    <definedName name="_xlnm.Print_Area" localSheetId="1">入力シート!$A$1:$J$358</definedName>
    <definedName name="_xlnm.Print_Area" localSheetId="4">'別紙（前所有者）'!$A$3:$I$29</definedName>
    <definedName name="_xlnm.Print_Area" localSheetId="3">'別紙（相続共同届出）'!$A$3:$Y$53</definedName>
    <definedName name="_xlnm.Print_Area" localSheetId="5">'別紙（土地）'!$A$3:$F$58</definedName>
    <definedName name="_xlnm.Print_Area" localSheetId="6">'別紙（連絡先）'!$A$3:$G$44</definedName>
    <definedName name="愛知県">総務省市町村コード!$AE$3:$AE$57</definedName>
    <definedName name="愛媛県">総務省市町村コード!$AT$3:$AT$23</definedName>
    <definedName name="茨城県">総務省市町村コード!$P$3:$P$47</definedName>
    <definedName name="岡山県">総務省市町村コード!$AO$3:$AO$30</definedName>
    <definedName name="沖縄県">総務省市町村コード!$BC$3:$BC$44</definedName>
    <definedName name="岩手県">総務省市町村コード!$K$3:$K$36</definedName>
    <definedName name="岐阜県">総務省市町村コード!$AC$3:$AC$45</definedName>
    <definedName name="宮崎県">総務省市町村コード!$BA$3:$BA$29</definedName>
    <definedName name="宮城県">総務省市町村コード!$L$3:$L$38</definedName>
    <definedName name="居住地">国名!$I$3:$I$236</definedName>
    <definedName name="京都府">総務省市町村コード!$AH$3:$AH$29</definedName>
    <definedName name="熊本県">総務省市町村コード!$AY$3:$AY$48</definedName>
    <definedName name="群馬県">総務省市町村コード!$R$3:$R$38</definedName>
    <definedName name="広島県">総務省市町村コード!$AP$3:$AP$26</definedName>
    <definedName name="香川県">総務省市町村コード!$AS$3:$AS$20</definedName>
    <definedName name="高知県">総務省市町村コード!$AU$3:$AU$37</definedName>
    <definedName name="国名">国名!$C$3:$C$237</definedName>
    <definedName name="佐賀県">総務省市町村コード!$AW$3:$AW$23</definedName>
    <definedName name="埼玉県">総務省市町村コード!$S$3:$S$66</definedName>
    <definedName name="三重県">総務省市町村コード!$AF$3:$AF$32</definedName>
    <definedName name="山形県">総務省市町村コード!$N$3:$N$38</definedName>
    <definedName name="山口県">総務省市町村コード!$AQ$3:$AQ$22</definedName>
    <definedName name="山梨県">総務省市町村コード!$AA$3:$AA$30</definedName>
    <definedName name="滋賀県">総務省市町村コード!$AG$3:$AG$22</definedName>
    <definedName name="鹿児島県">総務省市町村コード!$BB$3:$BB$46</definedName>
    <definedName name="秋田県">総務省市町村コード!$M$3:$M$28</definedName>
    <definedName name="新潟県">総務省市町村コード!$W$3:$W$33</definedName>
    <definedName name="神奈川県">総務省市町村コード!$V$3:$V$36</definedName>
    <definedName name="青森県">総務省市町村コード!$J$3:$J$43</definedName>
    <definedName name="静岡県">総務省市町村コード!$AD$3:$AD$38</definedName>
    <definedName name="石川県">総務省市町村コード!$Y$3:$Y$22</definedName>
    <definedName name="千葉県">総務省市町村コード!$T$3:$T$57</definedName>
    <definedName name="相続型">相続その他!$D$4:$D$8</definedName>
    <definedName name="相続表">相続その他!$B$4:$F$8</definedName>
    <definedName name="大阪府">総務省市町村コード!$AI$3:$AI$46</definedName>
    <definedName name="大分県">総務省市町村コード!$AZ$3:$AZ$21</definedName>
    <definedName name="長崎県">総務省市町村コード!$AX$3:$AX$24</definedName>
    <definedName name="長野県">総務省市町村コード!$AB$3:$AB$80</definedName>
    <definedName name="鳥取県">総務省市町村コード!$AM$3:$AM$22</definedName>
    <definedName name="都道府県名">総務省市町村コード!$H$2:$H$49</definedName>
    <definedName name="島根県">総務省市町村コード!$AN$3:$AN$22</definedName>
    <definedName name="東京都">総務省市町村コード!$U$3:$U$42</definedName>
    <definedName name="徳島県">総務省市町村コード!$AR$3:$AR$27</definedName>
    <definedName name="栃木県">総務省市町村コード!$Q$3:$Q$28</definedName>
    <definedName name="奈良県">総務省市町村コード!$AK$3:$AK$42</definedName>
    <definedName name="富山県">総務省市町村コード!$X$3:$X$18</definedName>
    <definedName name="福井県">総務省市町村コード!$Z$3:$Z$20</definedName>
    <definedName name="福岡県">総務省市町村コード!$AV$3:$AV$63</definedName>
    <definedName name="福島県">総務省市町村コード!$O$3:$O$62</definedName>
    <definedName name="兵庫県">総務省市町村コード!$AJ$3:$AJ$44</definedName>
    <definedName name="法人国名">国名!$F$3:$F$237</definedName>
    <definedName name="北海道">総務省市町村コード!$I$3:$I$182</definedName>
    <definedName name="和歌山県">総務省市町村コード!$AL$3:$AL$33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8" i="92" l="1"/>
  <c r="M234" i="79"/>
  <c r="M230" i="79"/>
  <c r="M225" i="79"/>
  <c r="L151" i="79"/>
  <c r="K13" i="88" s="1"/>
  <c r="L162" i="79"/>
  <c r="K22" i="88" s="1"/>
  <c r="L173" i="79"/>
  <c r="K31" i="88" s="1"/>
  <c r="L184" i="79"/>
  <c r="K40" i="88" s="1"/>
  <c r="L195" i="79"/>
  <c r="K49" i="88" s="1"/>
  <c r="L194" i="79"/>
  <c r="K48" i="88" s="1"/>
  <c r="L193" i="79"/>
  <c r="I47" i="88" s="1"/>
  <c r="M192" i="79"/>
  <c r="L46" i="88" s="1"/>
  <c r="L192" i="79"/>
  <c r="I46" i="88" s="1"/>
  <c r="L191" i="79"/>
  <c r="U44" i="88" s="1"/>
  <c r="L190" i="79"/>
  <c r="K52" i="88" s="1"/>
  <c r="L189" i="79"/>
  <c r="M189" i="79" s="1"/>
  <c r="H50" i="88" s="1"/>
  <c r="L188" i="79"/>
  <c r="H44" i="88" s="1"/>
  <c r="L183" i="79"/>
  <c r="K39" i="88" s="1"/>
  <c r="L182" i="79"/>
  <c r="I38" i="88" s="1"/>
  <c r="M181" i="79"/>
  <c r="L37" i="88" s="1"/>
  <c r="L181" i="79"/>
  <c r="I37" i="88" s="1"/>
  <c r="L180" i="79"/>
  <c r="U35" i="88" s="1"/>
  <c r="L179" i="79"/>
  <c r="K43" i="88" s="1"/>
  <c r="L178" i="79"/>
  <c r="N178" i="79" s="1"/>
  <c r="O178" i="79" s="1"/>
  <c r="O42" i="88" s="1"/>
  <c r="L177" i="79"/>
  <c r="H35" i="88" s="1"/>
  <c r="L172" i="79"/>
  <c r="K30" i="88" s="1"/>
  <c r="L171" i="79"/>
  <c r="I29" i="88" s="1"/>
  <c r="M170" i="79"/>
  <c r="L28" i="88" s="1"/>
  <c r="L170" i="79"/>
  <c r="I28" i="88" s="1"/>
  <c r="L169" i="79"/>
  <c r="U26" i="88" s="1"/>
  <c r="L168" i="79"/>
  <c r="K34" i="88" s="1"/>
  <c r="L167" i="79"/>
  <c r="N167" i="79" s="1"/>
  <c r="O167" i="79" s="1"/>
  <c r="O33" i="88" s="1"/>
  <c r="L166" i="79"/>
  <c r="H26" i="88" s="1"/>
  <c r="L161" i="79"/>
  <c r="K21" i="88" s="1"/>
  <c r="L160" i="79"/>
  <c r="I20" i="88" s="1"/>
  <c r="M159" i="79"/>
  <c r="L19" i="88" s="1"/>
  <c r="L159" i="79"/>
  <c r="I19" i="88" s="1"/>
  <c r="L158" i="79"/>
  <c r="U17" i="88" s="1"/>
  <c r="L157" i="79"/>
  <c r="K25" i="88" s="1"/>
  <c r="L156" i="79"/>
  <c r="N156" i="79" s="1"/>
  <c r="O156" i="79" s="1"/>
  <c r="O24" i="88" s="1"/>
  <c r="L155" i="79"/>
  <c r="H17" i="88" s="1"/>
  <c r="L147" i="79"/>
  <c r="U8" i="88" s="1"/>
  <c r="L145" i="79"/>
  <c r="M145" i="79" s="1"/>
  <c r="H14" i="88" s="1"/>
  <c r="L144" i="79"/>
  <c r="H8" i="88" s="1"/>
  <c r="G215" i="79"/>
  <c r="D338" i="79" s="1"/>
  <c r="L150" i="79"/>
  <c r="K12" i="88" s="1"/>
  <c r="L149" i="79"/>
  <c r="I11" i="88" s="1"/>
  <c r="M148" i="79"/>
  <c r="L10" i="88" s="1"/>
  <c r="L148" i="79"/>
  <c r="I10" i="88" s="1"/>
  <c r="L146" i="79"/>
  <c r="K16" i="88" s="1"/>
  <c r="L74" i="79"/>
  <c r="O289" i="79" s="1"/>
  <c r="F57" i="83" s="1"/>
  <c r="D8" i="87"/>
  <c r="D7" i="87"/>
  <c r="D6" i="87"/>
  <c r="D5" i="87"/>
  <c r="D4" i="87"/>
  <c r="L134" i="79"/>
  <c r="D27" i="86" s="1"/>
  <c r="L133" i="79"/>
  <c r="G26" i="86" s="1"/>
  <c r="L132" i="79"/>
  <c r="E26" i="86" s="1"/>
  <c r="L130" i="79"/>
  <c r="D25" i="86" s="1"/>
  <c r="L127" i="79"/>
  <c r="D24" i="86" s="1"/>
  <c r="L122" i="79"/>
  <c r="D23" i="86" s="1"/>
  <c r="L121" i="79"/>
  <c r="G22" i="86" s="1"/>
  <c r="L120" i="79"/>
  <c r="E22" i="86" s="1"/>
  <c r="L118" i="79"/>
  <c r="D21" i="86" s="1"/>
  <c r="L115" i="79"/>
  <c r="D20" i="86" s="1"/>
  <c r="L110" i="79"/>
  <c r="D19" i="86" s="1"/>
  <c r="L109" i="79"/>
  <c r="G18" i="86" s="1"/>
  <c r="L108" i="79"/>
  <c r="E18" i="86" s="1"/>
  <c r="L106" i="79"/>
  <c r="D17" i="86" s="1"/>
  <c r="L103" i="79"/>
  <c r="D16" i="86" s="1"/>
  <c r="L98" i="79"/>
  <c r="D15" i="86" s="1"/>
  <c r="L97" i="79"/>
  <c r="G14" i="86" s="1"/>
  <c r="L96" i="79"/>
  <c r="E14" i="86" s="1"/>
  <c r="L94" i="79"/>
  <c r="D13" i="86" s="1"/>
  <c r="L91" i="79"/>
  <c r="D12" i="86" s="1"/>
  <c r="L203" i="79"/>
  <c r="L316" i="79"/>
  <c r="C12" i="84" s="1"/>
  <c r="L315" i="79"/>
  <c r="C11" i="84" s="1"/>
  <c r="L310" i="79"/>
  <c r="C7" i="84" s="1"/>
  <c r="L312" i="79"/>
  <c r="F8" i="84" s="1"/>
  <c r="L311" i="79"/>
  <c r="D8" i="84" s="1"/>
  <c r="L314" i="79"/>
  <c r="C10" i="84" s="1"/>
  <c r="L313" i="79"/>
  <c r="C9" i="84" s="1"/>
  <c r="L317" i="79"/>
  <c r="C13" i="84" s="1"/>
  <c r="L304" i="79"/>
  <c r="P52" i="78" s="1"/>
  <c r="L302" i="79"/>
  <c r="G52" i="78" s="1"/>
  <c r="N298" i="79"/>
  <c r="Z51" i="78" s="1"/>
  <c r="M298" i="79"/>
  <c r="P51" i="78" s="1"/>
  <c r="L298" i="79"/>
  <c r="G51" i="78" s="1"/>
  <c r="N293" i="79"/>
  <c r="N294" i="79" s="1"/>
  <c r="N49" i="78" s="1"/>
  <c r="M293" i="79"/>
  <c r="M294" i="79" s="1"/>
  <c r="U48" i="78" s="1"/>
  <c r="L293" i="79"/>
  <c r="G48" i="78" s="1"/>
  <c r="N279" i="79"/>
  <c r="E47" i="83" s="1"/>
  <c r="M279" i="79"/>
  <c r="D47" i="83" s="1"/>
  <c r="L279" i="79"/>
  <c r="C47" i="83" s="1"/>
  <c r="C279" i="79"/>
  <c r="N278" i="79"/>
  <c r="E46" i="83" s="1"/>
  <c r="M278" i="79"/>
  <c r="D46" i="83" s="1"/>
  <c r="L278" i="79"/>
  <c r="C46" i="83" s="1"/>
  <c r="C278" i="79"/>
  <c r="N277" i="79"/>
  <c r="E45" i="83" s="1"/>
  <c r="M277" i="79"/>
  <c r="D45" i="83" s="1"/>
  <c r="L277" i="79"/>
  <c r="C45" i="83" s="1"/>
  <c r="C277" i="79"/>
  <c r="N276" i="79"/>
  <c r="E44" i="83" s="1"/>
  <c r="M276" i="79"/>
  <c r="D44" i="83" s="1"/>
  <c r="L276" i="79"/>
  <c r="C44" i="83" s="1"/>
  <c r="C276" i="79"/>
  <c r="N275" i="79"/>
  <c r="E43" i="83" s="1"/>
  <c r="M275" i="79"/>
  <c r="D43" i="83" s="1"/>
  <c r="L275" i="79"/>
  <c r="C43" i="83" s="1"/>
  <c r="C275" i="79"/>
  <c r="N274" i="79"/>
  <c r="E42" i="83" s="1"/>
  <c r="M274" i="79"/>
  <c r="D42" i="83" s="1"/>
  <c r="L274" i="79"/>
  <c r="C42" i="83" s="1"/>
  <c r="C274" i="79"/>
  <c r="N273" i="79"/>
  <c r="E41" i="83" s="1"/>
  <c r="M273" i="79"/>
  <c r="D41" i="83" s="1"/>
  <c r="L273" i="79"/>
  <c r="C41" i="83" s="1"/>
  <c r="C273" i="79"/>
  <c r="N272" i="79"/>
  <c r="E40" i="83" s="1"/>
  <c r="M272" i="79"/>
  <c r="D40" i="83" s="1"/>
  <c r="L272" i="79"/>
  <c r="C40" i="83" s="1"/>
  <c r="C272" i="79"/>
  <c r="N271" i="79"/>
  <c r="E39" i="83" s="1"/>
  <c r="M271" i="79"/>
  <c r="D39" i="83" s="1"/>
  <c r="L271" i="79"/>
  <c r="C39" i="83" s="1"/>
  <c r="C271" i="79"/>
  <c r="N270" i="79"/>
  <c r="E38" i="83" s="1"/>
  <c r="M270" i="79"/>
  <c r="D38" i="83" s="1"/>
  <c r="L270" i="79"/>
  <c r="C38" i="83" s="1"/>
  <c r="C270" i="79"/>
  <c r="N269" i="79"/>
  <c r="E37" i="83" s="1"/>
  <c r="M269" i="79"/>
  <c r="D37" i="83" s="1"/>
  <c r="L269" i="79"/>
  <c r="C37" i="83" s="1"/>
  <c r="C269" i="79"/>
  <c r="N268" i="79"/>
  <c r="E36" i="83" s="1"/>
  <c r="M268" i="79"/>
  <c r="D36" i="83" s="1"/>
  <c r="L268" i="79"/>
  <c r="C36" i="83" s="1"/>
  <c r="C268" i="79"/>
  <c r="N267" i="79"/>
  <c r="E35" i="83" s="1"/>
  <c r="M267" i="79"/>
  <c r="D35" i="83" s="1"/>
  <c r="L267" i="79"/>
  <c r="C35" i="83" s="1"/>
  <c r="C267" i="79"/>
  <c r="N266" i="79"/>
  <c r="E34" i="83" s="1"/>
  <c r="M266" i="79"/>
  <c r="D34" i="83" s="1"/>
  <c r="L266" i="79"/>
  <c r="C34" i="83" s="1"/>
  <c r="C266" i="79"/>
  <c r="N265" i="79"/>
  <c r="E33" i="83" s="1"/>
  <c r="M265" i="79"/>
  <c r="D33" i="83" s="1"/>
  <c r="L265" i="79"/>
  <c r="C33" i="83" s="1"/>
  <c r="C265" i="79"/>
  <c r="N264" i="79"/>
  <c r="E32" i="83" s="1"/>
  <c r="M264" i="79"/>
  <c r="D32" i="83" s="1"/>
  <c r="L264" i="79"/>
  <c r="C32" i="83" s="1"/>
  <c r="C264" i="79"/>
  <c r="N263" i="79"/>
  <c r="E31" i="83" s="1"/>
  <c r="M263" i="79"/>
  <c r="D31" i="83" s="1"/>
  <c r="L263" i="79"/>
  <c r="C31" i="83" s="1"/>
  <c r="C263" i="79"/>
  <c r="N262" i="79"/>
  <c r="E30" i="83" s="1"/>
  <c r="M262" i="79"/>
  <c r="D30" i="83" s="1"/>
  <c r="L262" i="79"/>
  <c r="C30" i="83" s="1"/>
  <c r="C262" i="79"/>
  <c r="N261" i="79"/>
  <c r="E29" i="83" s="1"/>
  <c r="M261" i="79"/>
  <c r="D29" i="83" s="1"/>
  <c r="L261" i="79"/>
  <c r="C29" i="83" s="1"/>
  <c r="C261" i="79"/>
  <c r="N260" i="79"/>
  <c r="E28" i="83" s="1"/>
  <c r="M260" i="79"/>
  <c r="D28" i="83" s="1"/>
  <c r="L260" i="79"/>
  <c r="C28" i="83" s="1"/>
  <c r="C260" i="79"/>
  <c r="M250" i="79"/>
  <c r="D18" i="83" s="1"/>
  <c r="N289" i="79"/>
  <c r="E57" i="83" s="1"/>
  <c r="M289" i="79"/>
  <c r="D57" i="83" s="1"/>
  <c r="L289" i="79"/>
  <c r="C57" i="83" s="1"/>
  <c r="N288" i="79"/>
  <c r="E56" i="83" s="1"/>
  <c r="M288" i="79"/>
  <c r="D56" i="83" s="1"/>
  <c r="L288" i="79"/>
  <c r="C56" i="83" s="1"/>
  <c r="N287" i="79"/>
  <c r="E55" i="83" s="1"/>
  <c r="M287" i="79"/>
  <c r="D55" i="83" s="1"/>
  <c r="L287" i="79"/>
  <c r="C55" i="83" s="1"/>
  <c r="N286" i="79"/>
  <c r="E54" i="83" s="1"/>
  <c r="M286" i="79"/>
  <c r="D54" i="83" s="1"/>
  <c r="L286" i="79"/>
  <c r="C54" i="83" s="1"/>
  <c r="N285" i="79"/>
  <c r="E53" i="83" s="1"/>
  <c r="M285" i="79"/>
  <c r="D53" i="83" s="1"/>
  <c r="L285" i="79"/>
  <c r="C53" i="83" s="1"/>
  <c r="N284" i="79"/>
  <c r="E52" i="83" s="1"/>
  <c r="M284" i="79"/>
  <c r="D52" i="83" s="1"/>
  <c r="L284" i="79"/>
  <c r="C52" i="83" s="1"/>
  <c r="N283" i="79"/>
  <c r="E51" i="83" s="1"/>
  <c r="M283" i="79"/>
  <c r="D51" i="83" s="1"/>
  <c r="L283" i="79"/>
  <c r="C51" i="83" s="1"/>
  <c r="N282" i="79"/>
  <c r="E50" i="83" s="1"/>
  <c r="M282" i="79"/>
  <c r="D50" i="83" s="1"/>
  <c r="L282" i="79"/>
  <c r="C50" i="83" s="1"/>
  <c r="N281" i="79"/>
  <c r="E49" i="83" s="1"/>
  <c r="M281" i="79"/>
  <c r="D49" i="83" s="1"/>
  <c r="L281" i="79"/>
  <c r="C49" i="83" s="1"/>
  <c r="N280" i="79"/>
  <c r="E48" i="83" s="1"/>
  <c r="M280" i="79"/>
  <c r="D48" i="83" s="1"/>
  <c r="L280" i="79"/>
  <c r="C48" i="83" s="1"/>
  <c r="N259" i="79"/>
  <c r="E27" i="83" s="1"/>
  <c r="M259" i="79"/>
  <c r="D27" i="83" s="1"/>
  <c r="L259" i="79"/>
  <c r="C27" i="83" s="1"/>
  <c r="N258" i="79"/>
  <c r="E26" i="83" s="1"/>
  <c r="M258" i="79"/>
  <c r="D26" i="83" s="1"/>
  <c r="L258" i="79"/>
  <c r="C26" i="83" s="1"/>
  <c r="N257" i="79"/>
  <c r="E25" i="83" s="1"/>
  <c r="M257" i="79"/>
  <c r="D25" i="83" s="1"/>
  <c r="L257" i="79"/>
  <c r="C25" i="83" s="1"/>
  <c r="N256" i="79"/>
  <c r="E24" i="83" s="1"/>
  <c r="M256" i="79"/>
  <c r="D24" i="83" s="1"/>
  <c r="L256" i="79"/>
  <c r="C24" i="83" s="1"/>
  <c r="N255" i="79"/>
  <c r="E23" i="83" s="1"/>
  <c r="M255" i="79"/>
  <c r="D23" i="83" s="1"/>
  <c r="L255" i="79"/>
  <c r="C23" i="83" s="1"/>
  <c r="N254" i="79"/>
  <c r="E22" i="83" s="1"/>
  <c r="M254" i="79"/>
  <c r="D22" i="83" s="1"/>
  <c r="L254" i="79"/>
  <c r="C22" i="83" s="1"/>
  <c r="N253" i="79"/>
  <c r="E21" i="83" s="1"/>
  <c r="M253" i="79"/>
  <c r="D21" i="83" s="1"/>
  <c r="L253" i="79"/>
  <c r="C21" i="83" s="1"/>
  <c r="N252" i="79"/>
  <c r="E20" i="83" s="1"/>
  <c r="M252" i="79"/>
  <c r="D20" i="83" s="1"/>
  <c r="L252" i="79"/>
  <c r="C20" i="83" s="1"/>
  <c r="N251" i="79"/>
  <c r="E19" i="83" s="1"/>
  <c r="M251" i="79"/>
  <c r="D19" i="83" s="1"/>
  <c r="L251" i="79"/>
  <c r="C19" i="83" s="1"/>
  <c r="N250" i="79"/>
  <c r="E18" i="83" s="1"/>
  <c r="L250" i="79"/>
  <c r="C18" i="83" s="1"/>
  <c r="N249" i="79"/>
  <c r="E17" i="83" s="1"/>
  <c r="M249" i="79"/>
  <c r="D17" i="83" s="1"/>
  <c r="N248" i="79"/>
  <c r="E16" i="83" s="1"/>
  <c r="M248" i="79"/>
  <c r="D16" i="83" s="1"/>
  <c r="N247" i="79"/>
  <c r="E15" i="83" s="1"/>
  <c r="M247" i="79"/>
  <c r="D15" i="83" s="1"/>
  <c r="N246" i="79"/>
  <c r="E14" i="83" s="1"/>
  <c r="M246" i="79"/>
  <c r="D14" i="83" s="1"/>
  <c r="N245" i="79"/>
  <c r="E13" i="83" s="1"/>
  <c r="M245" i="79"/>
  <c r="D13" i="83" s="1"/>
  <c r="N244" i="79"/>
  <c r="E12" i="83" s="1"/>
  <c r="M244" i="79"/>
  <c r="D12" i="83" s="1"/>
  <c r="N243" i="79"/>
  <c r="E11" i="83" s="1"/>
  <c r="M243" i="79"/>
  <c r="D11" i="83" s="1"/>
  <c r="N242" i="79"/>
  <c r="E10" i="83" s="1"/>
  <c r="M242" i="79"/>
  <c r="D10" i="83" s="1"/>
  <c r="N241" i="79"/>
  <c r="E9" i="83" s="1"/>
  <c r="M241" i="79"/>
  <c r="D9" i="83" s="1"/>
  <c r="N240" i="79"/>
  <c r="E8" i="83" s="1"/>
  <c r="M240" i="79"/>
  <c r="D8" i="83" s="1"/>
  <c r="L239" i="79"/>
  <c r="J36" i="78" s="1"/>
  <c r="C289" i="79"/>
  <c r="C288" i="79"/>
  <c r="C287" i="79"/>
  <c r="C286" i="79"/>
  <c r="C285" i="79"/>
  <c r="C284" i="79"/>
  <c r="C283" i="79"/>
  <c r="C282" i="79"/>
  <c r="C281" i="79"/>
  <c r="C280" i="79"/>
  <c r="C259" i="79"/>
  <c r="C258" i="79"/>
  <c r="C257" i="79"/>
  <c r="C256" i="79"/>
  <c r="C255" i="79"/>
  <c r="C254" i="79"/>
  <c r="C253" i="79"/>
  <c r="C252" i="79"/>
  <c r="C251" i="79"/>
  <c r="C250" i="79"/>
  <c r="C249" i="79"/>
  <c r="L249" i="79" s="1"/>
  <c r="C17" i="83" s="1"/>
  <c r="C248" i="79"/>
  <c r="L248" i="79" s="1"/>
  <c r="C16" i="83" s="1"/>
  <c r="C247" i="79"/>
  <c r="L247" i="79" s="1"/>
  <c r="C15" i="83" s="1"/>
  <c r="C246" i="79"/>
  <c r="L246" i="79" s="1"/>
  <c r="C14" i="83" s="1"/>
  <c r="C245" i="79"/>
  <c r="L245" i="79" s="1"/>
  <c r="C13" i="83" s="1"/>
  <c r="C244" i="79"/>
  <c r="L244" i="79" s="1"/>
  <c r="C12" i="83" s="1"/>
  <c r="C243" i="79"/>
  <c r="L243" i="79" s="1"/>
  <c r="C11" i="83" s="1"/>
  <c r="C242" i="79"/>
  <c r="L242" i="79" s="1"/>
  <c r="C10" i="83" s="1"/>
  <c r="C241" i="79"/>
  <c r="L241" i="79" s="1"/>
  <c r="C9" i="83" s="1"/>
  <c r="C240" i="79"/>
  <c r="L240" i="79" s="1"/>
  <c r="C8" i="83" s="1"/>
  <c r="L234" i="79"/>
  <c r="P234" i="79" s="1"/>
  <c r="F35" i="78" s="1"/>
  <c r="L230" i="79"/>
  <c r="P230" i="79" s="1"/>
  <c r="F31" i="78" s="1"/>
  <c r="L225" i="79"/>
  <c r="N225" i="79" s="1"/>
  <c r="O225" i="79" s="1"/>
  <c r="N26" i="78" s="1"/>
  <c r="E224" i="79"/>
  <c r="E24" i="78" s="1"/>
  <c r="L226" i="79"/>
  <c r="J27" i="78" s="1"/>
  <c r="L66" i="79"/>
  <c r="AE10" i="78" s="1"/>
  <c r="N65" i="79"/>
  <c r="AB10" i="78" s="1"/>
  <c r="M65" i="79"/>
  <c r="Y10" i="78" s="1"/>
  <c r="L65" i="79"/>
  <c r="V10" i="78" s="1"/>
  <c r="L61" i="79"/>
  <c r="H10" i="78" s="1"/>
  <c r="L85" i="79"/>
  <c r="G10" i="86" s="1"/>
  <c r="L84" i="79"/>
  <c r="E10" i="86" s="1"/>
  <c r="L86" i="79"/>
  <c r="D11" i="86" s="1"/>
  <c r="L79" i="79"/>
  <c r="D8" i="86" s="1"/>
  <c r="L82" i="79"/>
  <c r="D9" i="86" s="1"/>
  <c r="L57" i="79"/>
  <c r="C5" i="78" s="1"/>
  <c r="L56" i="79"/>
  <c r="L52" i="79"/>
  <c r="X4" i="78" s="1"/>
  <c r="D337" i="79" l="1"/>
  <c r="L126" i="79"/>
  <c r="L114" i="79"/>
  <c r="L102" i="79"/>
  <c r="L90" i="79"/>
  <c r="E306" i="79"/>
  <c r="L306" i="79" s="1"/>
  <c r="L143" i="79"/>
  <c r="L154" i="79"/>
  <c r="L165" i="79"/>
  <c r="L176" i="79"/>
  <c r="L187" i="79"/>
  <c r="C200" i="79"/>
  <c r="B200" i="79"/>
  <c r="A200" i="79"/>
  <c r="H42" i="88"/>
  <c r="H24" i="88"/>
  <c r="M178" i="79"/>
  <c r="H41" i="88" s="1"/>
  <c r="M167" i="79"/>
  <c r="H32" i="88" s="1"/>
  <c r="M156" i="79"/>
  <c r="H23" i="88" s="1"/>
  <c r="H33" i="88"/>
  <c r="N189" i="79"/>
  <c r="O242" i="79"/>
  <c r="F10" i="83" s="1"/>
  <c r="O250" i="79"/>
  <c r="F18" i="83" s="1"/>
  <c r="O258" i="79"/>
  <c r="F26" i="83" s="1"/>
  <c r="O266" i="79"/>
  <c r="F34" i="83" s="1"/>
  <c r="O274" i="79"/>
  <c r="F42" i="83" s="1"/>
  <c r="O282" i="79"/>
  <c r="F50" i="83" s="1"/>
  <c r="O243" i="79"/>
  <c r="F11" i="83" s="1"/>
  <c r="O251" i="79"/>
  <c r="F19" i="83" s="1"/>
  <c r="O259" i="79"/>
  <c r="F27" i="83" s="1"/>
  <c r="O267" i="79"/>
  <c r="F35" i="83" s="1"/>
  <c r="O275" i="79"/>
  <c r="F43" i="83" s="1"/>
  <c r="O283" i="79"/>
  <c r="F51" i="83" s="1"/>
  <c r="O244" i="79"/>
  <c r="F12" i="83" s="1"/>
  <c r="O252" i="79"/>
  <c r="F20" i="83" s="1"/>
  <c r="O260" i="79"/>
  <c r="F28" i="83" s="1"/>
  <c r="O268" i="79"/>
  <c r="F36" i="83" s="1"/>
  <c r="O276" i="79"/>
  <c r="F44" i="83" s="1"/>
  <c r="O284" i="79"/>
  <c r="F52" i="83" s="1"/>
  <c r="O245" i="79"/>
  <c r="F13" i="83" s="1"/>
  <c r="O253" i="79"/>
  <c r="F21" i="83" s="1"/>
  <c r="O261" i="79"/>
  <c r="F29" i="83" s="1"/>
  <c r="O269" i="79"/>
  <c r="F37" i="83" s="1"/>
  <c r="O277" i="79"/>
  <c r="F45" i="83" s="1"/>
  <c r="O285" i="79"/>
  <c r="F53" i="83" s="1"/>
  <c r="O246" i="79"/>
  <c r="F14" i="83" s="1"/>
  <c r="O254" i="79"/>
  <c r="F22" i="83" s="1"/>
  <c r="O262" i="79"/>
  <c r="F30" i="83" s="1"/>
  <c r="O270" i="79"/>
  <c r="F38" i="83" s="1"/>
  <c r="O278" i="79"/>
  <c r="F46" i="83" s="1"/>
  <c r="O286" i="79"/>
  <c r="F54" i="83" s="1"/>
  <c r="O247" i="79"/>
  <c r="F15" i="83" s="1"/>
  <c r="O255" i="79"/>
  <c r="F23" i="83" s="1"/>
  <c r="O263" i="79"/>
  <c r="F31" i="83" s="1"/>
  <c r="O271" i="79"/>
  <c r="F39" i="83" s="1"/>
  <c r="O279" i="79"/>
  <c r="F47" i="83" s="1"/>
  <c r="O287" i="79"/>
  <c r="F55" i="83" s="1"/>
  <c r="O240" i="79"/>
  <c r="F8" i="83" s="1"/>
  <c r="O248" i="79"/>
  <c r="F16" i="83" s="1"/>
  <c r="O256" i="79"/>
  <c r="F24" i="83" s="1"/>
  <c r="O264" i="79"/>
  <c r="F32" i="83" s="1"/>
  <c r="O272" i="79"/>
  <c r="F40" i="83" s="1"/>
  <c r="O280" i="79"/>
  <c r="F48" i="83" s="1"/>
  <c r="O288" i="79"/>
  <c r="F56" i="83" s="1"/>
  <c r="O241" i="79"/>
  <c r="F9" i="83" s="1"/>
  <c r="O249" i="79"/>
  <c r="F17" i="83" s="1"/>
  <c r="O257" i="79"/>
  <c r="F25" i="83" s="1"/>
  <c r="O265" i="79"/>
  <c r="F33" i="83" s="1"/>
  <c r="O273" i="79"/>
  <c r="F41" i="83" s="1"/>
  <c r="O281" i="79"/>
  <c r="F49" i="83" s="1"/>
  <c r="N145" i="79"/>
  <c r="M48" i="78"/>
  <c r="G49" i="78"/>
  <c r="E58" i="83"/>
  <c r="U40" i="78"/>
  <c r="U42" i="78"/>
  <c r="U41" i="78"/>
  <c r="U43" i="78"/>
  <c r="U44" i="78"/>
  <c r="M42" i="78"/>
  <c r="M41" i="78"/>
  <c r="M43" i="78"/>
  <c r="M44" i="78"/>
  <c r="C40" i="78"/>
  <c r="Q41" i="78"/>
  <c r="C41" i="78"/>
  <c r="C42" i="78"/>
  <c r="M40" i="78"/>
  <c r="Q40" i="78"/>
  <c r="Q43" i="78"/>
  <c r="C43" i="78"/>
  <c r="Q42" i="78"/>
  <c r="Q44" i="78"/>
  <c r="C44" i="78"/>
  <c r="F32" i="78"/>
  <c r="N234" i="79"/>
  <c r="N230" i="79"/>
  <c r="F28" i="78"/>
  <c r="G26" i="78"/>
  <c r="G25" i="78"/>
  <c r="Q45" i="78" l="1"/>
  <c r="L88" i="79"/>
  <c r="Y52" i="78"/>
  <c r="L141" i="79"/>
  <c r="O145" i="79"/>
  <c r="O15" i="88" s="1"/>
  <c r="H15" i="88"/>
  <c r="O189" i="79"/>
  <c r="O51" i="88" s="1"/>
  <c r="H51" i="88"/>
  <c r="O234" i="79"/>
  <c r="M34" i="78" s="1"/>
  <c r="F33" i="78"/>
  <c r="O230" i="79"/>
  <c r="M30" i="78" s="1"/>
  <c r="F29" i="78"/>
  <c r="AA14" i="78" l="1"/>
  <c r="D336" i="79"/>
  <c r="L218" i="79"/>
  <c r="I19" i="78" s="1"/>
  <c r="D335" i="79"/>
  <c r="Z16" i="78"/>
  <c r="V17" i="78"/>
  <c r="W16" i="78"/>
  <c r="V13" i="78"/>
  <c r="L206" i="79"/>
  <c r="I22" i="78" s="1"/>
  <c r="L217" i="79"/>
  <c r="I18" i="78" s="1"/>
  <c r="L216" i="79"/>
  <c r="C17" i="78" s="1"/>
  <c r="L205" i="79"/>
  <c r="N205" i="79" s="1"/>
  <c r="L215" i="79"/>
  <c r="J16" i="78" s="1"/>
  <c r="L214" i="79"/>
  <c r="G16" i="78" s="1"/>
  <c r="L213" i="79"/>
  <c r="D16" i="78" s="1"/>
  <c r="L209" i="79"/>
  <c r="L204" i="79"/>
  <c r="C13" i="78" s="1"/>
  <c r="M205" i="79" l="1"/>
  <c r="F20" i="78" s="1"/>
  <c r="O205" i="79"/>
  <c r="M21" i="78" s="1"/>
  <c r="F21" i="78"/>
</calcChain>
</file>

<file path=xl/sharedStrings.xml><?xml version="1.0" encoding="utf-8"?>
<sst xmlns="http://schemas.openxmlformats.org/spreadsheetml/2006/main" count="9106" uniqueCount="3953">
  <si>
    <t>市町村</t>
    <rPh sb="0" eb="3">
      <t>シチョウソン</t>
    </rPh>
    <phoneticPr fontId="1"/>
  </si>
  <si>
    <t>シンガポール</t>
  </si>
  <si>
    <t>オーストラリア</t>
  </si>
  <si>
    <t>マレーシア</t>
  </si>
  <si>
    <t>カナダ</t>
  </si>
  <si>
    <t>タイ</t>
  </si>
  <si>
    <t>フィリピン</t>
  </si>
  <si>
    <t>釧路市</t>
  </si>
  <si>
    <t>カンボジア</t>
  </si>
  <si>
    <t>ニュージーランド</t>
  </si>
  <si>
    <t>ギリシャ</t>
  </si>
  <si>
    <t>インドネシア</t>
  </si>
  <si>
    <t>セーシェル</t>
  </si>
  <si>
    <t>スイス</t>
  </si>
  <si>
    <t>ドイツ</t>
  </si>
  <si>
    <t>英領バージン諸島</t>
  </si>
  <si>
    <t>サモア</t>
  </si>
  <si>
    <t>英国</t>
  </si>
  <si>
    <t>芦別市</t>
  </si>
  <si>
    <t>君津市</t>
  </si>
  <si>
    <t>和歌山県</t>
  </si>
  <si>
    <t>田辺市</t>
  </si>
  <si>
    <t>市区町村名</t>
    <rPh sb="0" eb="3">
      <t>シクチョウ</t>
    </rPh>
    <rPh sb="3" eb="4">
      <t>ムラ</t>
    </rPh>
    <rPh sb="4" eb="5">
      <t>メイ</t>
    </rPh>
    <phoneticPr fontId="7"/>
  </si>
  <si>
    <t>都道府県</t>
    <rPh sb="0" eb="4">
      <t>トドウフケン</t>
    </rPh>
    <phoneticPr fontId="7"/>
  </si>
  <si>
    <t>コード</t>
    <rPh sb="0" eb="1">
      <t>イチムラ</t>
    </rPh>
    <phoneticPr fontId="7"/>
  </si>
  <si>
    <t>都道府県コード</t>
    <rPh sb="0" eb="4">
      <t>トドウフケン</t>
    </rPh>
    <phoneticPr fontId="1"/>
  </si>
  <si>
    <t>札幌市</t>
  </si>
  <si>
    <t>北海道</t>
    <phoneticPr fontId="1"/>
  </si>
  <si>
    <t>011002</t>
  </si>
  <si>
    <t>函館市</t>
  </si>
  <si>
    <t>北海道</t>
  </si>
  <si>
    <t>012025</t>
  </si>
  <si>
    <t>小樽市</t>
  </si>
  <si>
    <t>012033</t>
  </si>
  <si>
    <t>旭川市</t>
  </si>
  <si>
    <t>012041</t>
  </si>
  <si>
    <t>室蘭市</t>
  </si>
  <si>
    <t>012050</t>
  </si>
  <si>
    <t>012068</t>
  </si>
  <si>
    <t>帯広市</t>
  </si>
  <si>
    <t>012076</t>
  </si>
  <si>
    <t>北見市</t>
  </si>
  <si>
    <t>012084</t>
  </si>
  <si>
    <t>夕張市</t>
  </si>
  <si>
    <t>012092</t>
  </si>
  <si>
    <t>岩見沢市</t>
  </si>
  <si>
    <t>012106</t>
  </si>
  <si>
    <t>網走市</t>
  </si>
  <si>
    <t>012114</t>
  </si>
  <si>
    <t>留萌市</t>
  </si>
  <si>
    <t>012122</t>
  </si>
  <si>
    <t>苫小牧市</t>
  </si>
  <si>
    <t>012131</t>
  </si>
  <si>
    <t>稚内市</t>
  </si>
  <si>
    <t>012149</t>
  </si>
  <si>
    <t>美唄市</t>
  </si>
  <si>
    <t>012157</t>
  </si>
  <si>
    <t>012165</t>
  </si>
  <si>
    <t>江別市</t>
  </si>
  <si>
    <t>012173</t>
  </si>
  <si>
    <t>赤平市</t>
  </si>
  <si>
    <t>012181</t>
  </si>
  <si>
    <t>紋別市</t>
  </si>
  <si>
    <t>012190</t>
  </si>
  <si>
    <t>士別市</t>
  </si>
  <si>
    <t>012203</t>
  </si>
  <si>
    <t>名寄市</t>
  </si>
  <si>
    <t>012211</t>
  </si>
  <si>
    <t>三笠市</t>
  </si>
  <si>
    <t>012220</t>
  </si>
  <si>
    <t>根室市</t>
  </si>
  <si>
    <t>012238</t>
  </si>
  <si>
    <t>千歳市</t>
  </si>
  <si>
    <t>012246</t>
  </si>
  <si>
    <t>滝川市</t>
  </si>
  <si>
    <t>012254</t>
  </si>
  <si>
    <t>砂川市</t>
  </si>
  <si>
    <t>012262</t>
  </si>
  <si>
    <t>歌志内市</t>
  </si>
  <si>
    <t>012271</t>
  </si>
  <si>
    <t>深川市</t>
  </si>
  <si>
    <t>012289</t>
  </si>
  <si>
    <t>富良野市</t>
  </si>
  <si>
    <t>012297</t>
  </si>
  <si>
    <t>登別市</t>
  </si>
  <si>
    <t>012301</t>
  </si>
  <si>
    <t>恵庭市</t>
  </si>
  <si>
    <t>012319</t>
  </si>
  <si>
    <t>伊達市</t>
  </si>
  <si>
    <t>012335</t>
  </si>
  <si>
    <t>北広島市</t>
  </si>
  <si>
    <t>012343</t>
  </si>
  <si>
    <t>石狩市</t>
  </si>
  <si>
    <t>012351</t>
  </si>
  <si>
    <t>北斗市</t>
  </si>
  <si>
    <t>012360</t>
  </si>
  <si>
    <t>当別町</t>
  </si>
  <si>
    <t>013030</t>
  </si>
  <si>
    <t>新篠津村</t>
  </si>
  <si>
    <t>013048</t>
  </si>
  <si>
    <t>松前町</t>
  </si>
  <si>
    <t>013315</t>
  </si>
  <si>
    <t>福島町</t>
  </si>
  <si>
    <t>013323</t>
  </si>
  <si>
    <t>知内町</t>
  </si>
  <si>
    <t>013331</t>
  </si>
  <si>
    <t>木古内町</t>
  </si>
  <si>
    <t>013340</t>
  </si>
  <si>
    <t>七飯町</t>
  </si>
  <si>
    <t>013374</t>
  </si>
  <si>
    <t>鹿部町</t>
  </si>
  <si>
    <t>013439</t>
  </si>
  <si>
    <t>森町</t>
  </si>
  <si>
    <t>013455</t>
  </si>
  <si>
    <t>八雲町</t>
  </si>
  <si>
    <t>013463</t>
  </si>
  <si>
    <t>長万部町</t>
  </si>
  <si>
    <t>013471</t>
  </si>
  <si>
    <t>江差町</t>
  </si>
  <si>
    <t>013617</t>
  </si>
  <si>
    <t>上ノ国町</t>
  </si>
  <si>
    <t>013625</t>
  </si>
  <si>
    <t>厚沢部町</t>
  </si>
  <si>
    <t>013633</t>
  </si>
  <si>
    <t>乙部町</t>
  </si>
  <si>
    <t>013641</t>
  </si>
  <si>
    <t>奥尻町</t>
  </si>
  <si>
    <t>013676</t>
  </si>
  <si>
    <t>今金町</t>
  </si>
  <si>
    <t>013706</t>
  </si>
  <si>
    <t>せたな町</t>
  </si>
  <si>
    <t>013714</t>
  </si>
  <si>
    <t>島牧村</t>
  </si>
  <si>
    <t>013919</t>
  </si>
  <si>
    <t>寿都町</t>
  </si>
  <si>
    <t>013927</t>
  </si>
  <si>
    <t>黒松内町</t>
  </si>
  <si>
    <t>013935</t>
  </si>
  <si>
    <t>蘭越町</t>
  </si>
  <si>
    <t>013943</t>
  </si>
  <si>
    <t>ニセコ町</t>
  </si>
  <si>
    <t>013951</t>
  </si>
  <si>
    <t>真狩村</t>
  </si>
  <si>
    <t>013960</t>
  </si>
  <si>
    <t>留寿都村</t>
  </si>
  <si>
    <t>013978</t>
  </si>
  <si>
    <t>喜茂別町</t>
  </si>
  <si>
    <t>013986</t>
  </si>
  <si>
    <t>京極町</t>
  </si>
  <si>
    <t>013994</t>
  </si>
  <si>
    <t>倶知安町</t>
  </si>
  <si>
    <t>014001</t>
  </si>
  <si>
    <t>共和町</t>
  </si>
  <si>
    <t>014010</t>
  </si>
  <si>
    <t>岩内町</t>
  </si>
  <si>
    <t>014028</t>
  </si>
  <si>
    <t>泊村</t>
  </si>
  <si>
    <t>014036</t>
  </si>
  <si>
    <t>神恵内村</t>
  </si>
  <si>
    <t>014044</t>
  </si>
  <si>
    <t>積丹町</t>
  </si>
  <si>
    <t>014052</t>
  </si>
  <si>
    <t>古平町</t>
  </si>
  <si>
    <t>014061</t>
  </si>
  <si>
    <t>仁木町</t>
  </si>
  <si>
    <t>014079</t>
  </si>
  <si>
    <t>余市町</t>
  </si>
  <si>
    <t>014087</t>
  </si>
  <si>
    <t>赤井川村</t>
  </si>
  <si>
    <t>014095</t>
  </si>
  <si>
    <t>南幌町</t>
  </si>
  <si>
    <t>014231</t>
  </si>
  <si>
    <t>奈井江町</t>
  </si>
  <si>
    <t>014249</t>
  </si>
  <si>
    <t>上砂川町</t>
  </si>
  <si>
    <t>014257</t>
  </si>
  <si>
    <t>由仁町</t>
  </si>
  <si>
    <t>014273</t>
  </si>
  <si>
    <t>長沼町</t>
  </si>
  <si>
    <t>014281</t>
  </si>
  <si>
    <t>栗山町</t>
  </si>
  <si>
    <t>014290</t>
  </si>
  <si>
    <t>月形町</t>
  </si>
  <si>
    <t>014303</t>
  </si>
  <si>
    <t>浦臼町</t>
  </si>
  <si>
    <t>014311</t>
  </si>
  <si>
    <t>新十津川町</t>
  </si>
  <si>
    <t>014320</t>
  </si>
  <si>
    <t>妹背牛町</t>
  </si>
  <si>
    <t>014338</t>
  </si>
  <si>
    <t>秩父別町</t>
  </si>
  <si>
    <t>014346</t>
  </si>
  <si>
    <t>雨竜町</t>
  </si>
  <si>
    <t>014362</t>
  </si>
  <si>
    <t>北竜町</t>
  </si>
  <si>
    <t>014371</t>
  </si>
  <si>
    <t>沼田町</t>
  </si>
  <si>
    <t>014389</t>
  </si>
  <si>
    <t>鷹栖町</t>
  </si>
  <si>
    <t>014524</t>
  </si>
  <si>
    <t>東神楽町</t>
  </si>
  <si>
    <t>014532</t>
  </si>
  <si>
    <t>当麻町</t>
  </si>
  <si>
    <t>014541</t>
  </si>
  <si>
    <t>比布町</t>
  </si>
  <si>
    <t>014559</t>
  </si>
  <si>
    <t>愛別町</t>
  </si>
  <si>
    <t>014567</t>
  </si>
  <si>
    <t>上川町</t>
  </si>
  <si>
    <t>014575</t>
  </si>
  <si>
    <t>東川町</t>
  </si>
  <si>
    <t>014583</t>
  </si>
  <si>
    <t>美瑛町</t>
  </si>
  <si>
    <t>014591</t>
  </si>
  <si>
    <t>上富良野町</t>
  </si>
  <si>
    <t>014605</t>
  </si>
  <si>
    <t>中富良野町</t>
  </si>
  <si>
    <t>014613</t>
  </si>
  <si>
    <t>南富良野町</t>
  </si>
  <si>
    <t>014621</t>
  </si>
  <si>
    <t>占冠村</t>
  </si>
  <si>
    <t>014630</t>
  </si>
  <si>
    <t>和寒町</t>
  </si>
  <si>
    <t>014648</t>
  </si>
  <si>
    <t>剣淵町</t>
  </si>
  <si>
    <t>014656</t>
  </si>
  <si>
    <t>下川町</t>
  </si>
  <si>
    <t>014681</t>
  </si>
  <si>
    <t>美深町</t>
  </si>
  <si>
    <t>014699</t>
  </si>
  <si>
    <t>音威子府村</t>
  </si>
  <si>
    <t>014702</t>
  </si>
  <si>
    <t>中川町</t>
  </si>
  <si>
    <t>014711</t>
  </si>
  <si>
    <t>幌加内町</t>
  </si>
  <si>
    <t>014729</t>
  </si>
  <si>
    <t>増毛町</t>
  </si>
  <si>
    <t>014818</t>
  </si>
  <si>
    <t>小平町</t>
  </si>
  <si>
    <t>014826</t>
  </si>
  <si>
    <t>苫前町</t>
  </si>
  <si>
    <t>014834</t>
  </si>
  <si>
    <t>羽幌町</t>
  </si>
  <si>
    <t>014842</t>
  </si>
  <si>
    <t>初山別村</t>
  </si>
  <si>
    <t>014851</t>
  </si>
  <si>
    <t>遠別町</t>
  </si>
  <si>
    <t>014869</t>
  </si>
  <si>
    <t>天塩町</t>
  </si>
  <si>
    <t>014877</t>
  </si>
  <si>
    <t>猿払村</t>
  </si>
  <si>
    <t>015113</t>
  </si>
  <si>
    <t>浜頓別町</t>
  </si>
  <si>
    <t>015121</t>
  </si>
  <si>
    <t>中頓別町</t>
  </si>
  <si>
    <t>015130</t>
  </si>
  <si>
    <t>枝幸町</t>
  </si>
  <si>
    <t>015148</t>
  </si>
  <si>
    <t>豊富町</t>
  </si>
  <si>
    <t>015164</t>
  </si>
  <si>
    <t>礼文町</t>
  </si>
  <si>
    <t>015172</t>
  </si>
  <si>
    <t>利尻町</t>
  </si>
  <si>
    <t>015181</t>
  </si>
  <si>
    <t>利尻富士町</t>
  </si>
  <si>
    <t>015199</t>
  </si>
  <si>
    <t>幌延町</t>
  </si>
  <si>
    <t>015202</t>
  </si>
  <si>
    <t>美幌町</t>
  </si>
  <si>
    <t>015431</t>
  </si>
  <si>
    <t>津別町</t>
  </si>
  <si>
    <t>015440</t>
  </si>
  <si>
    <t>斜里町</t>
  </si>
  <si>
    <t>015458</t>
  </si>
  <si>
    <t>清里町</t>
  </si>
  <si>
    <t>015466</t>
  </si>
  <si>
    <t>小清水町</t>
  </si>
  <si>
    <t>015474</t>
  </si>
  <si>
    <t>訓子府町</t>
  </si>
  <si>
    <t>015491</t>
  </si>
  <si>
    <t>置戸町</t>
  </si>
  <si>
    <t>015504</t>
  </si>
  <si>
    <t>佐呂間町</t>
  </si>
  <si>
    <t>015521</t>
  </si>
  <si>
    <t>遠軽町</t>
  </si>
  <si>
    <t>015555</t>
  </si>
  <si>
    <t>湧別町</t>
  </si>
  <si>
    <t>015598</t>
  </si>
  <si>
    <t>滝上町</t>
  </si>
  <si>
    <t>015601</t>
  </si>
  <si>
    <t>興部町</t>
  </si>
  <si>
    <t>015610</t>
  </si>
  <si>
    <t>西興部村</t>
  </si>
  <si>
    <t>015628</t>
  </si>
  <si>
    <t>雄武町</t>
  </si>
  <si>
    <t>015636</t>
  </si>
  <si>
    <t>大空町</t>
  </si>
  <si>
    <t>015644</t>
  </si>
  <si>
    <t>豊浦町</t>
  </si>
  <si>
    <t>015717</t>
  </si>
  <si>
    <t>壮瞥町</t>
  </si>
  <si>
    <t>015750</t>
  </si>
  <si>
    <t>白老町</t>
  </si>
  <si>
    <t>015784</t>
  </si>
  <si>
    <t>厚真町</t>
  </si>
  <si>
    <t>015814</t>
  </si>
  <si>
    <t>洞爺湖町</t>
  </si>
  <si>
    <t>015849</t>
  </si>
  <si>
    <t>安平町</t>
  </si>
  <si>
    <t>015857</t>
  </si>
  <si>
    <t>むかわ町</t>
  </si>
  <si>
    <t>015865</t>
  </si>
  <si>
    <t>日高町</t>
  </si>
  <si>
    <t>016012</t>
  </si>
  <si>
    <t>平取町</t>
  </si>
  <si>
    <t>016021</t>
  </si>
  <si>
    <t>新冠町</t>
  </si>
  <si>
    <t>016047</t>
  </si>
  <si>
    <t>浦河町</t>
  </si>
  <si>
    <t>016071</t>
  </si>
  <si>
    <t>様似町</t>
  </si>
  <si>
    <t>016080</t>
  </si>
  <si>
    <t>えりも町</t>
  </si>
  <si>
    <t>016098</t>
  </si>
  <si>
    <t>新ひだか町</t>
  </si>
  <si>
    <t>016101</t>
  </si>
  <si>
    <t>音更町</t>
  </si>
  <si>
    <t>016314</t>
  </si>
  <si>
    <t>士幌町</t>
  </si>
  <si>
    <t>016322</t>
  </si>
  <si>
    <t>上士幌町</t>
  </si>
  <si>
    <t>016331</t>
  </si>
  <si>
    <t>鹿追町</t>
  </si>
  <si>
    <t>016349</t>
  </si>
  <si>
    <t>新得町</t>
  </si>
  <si>
    <t>016357</t>
  </si>
  <si>
    <t>清水町</t>
  </si>
  <si>
    <t>016365</t>
  </si>
  <si>
    <t>芽室町</t>
  </si>
  <si>
    <t>016373</t>
  </si>
  <si>
    <t>中札内村</t>
  </si>
  <si>
    <t>016381</t>
  </si>
  <si>
    <t>更別村</t>
  </si>
  <si>
    <t>016390</t>
  </si>
  <si>
    <t>大樹町</t>
  </si>
  <si>
    <t>016411</t>
  </si>
  <si>
    <t>広尾町</t>
  </si>
  <si>
    <t>016420</t>
  </si>
  <si>
    <t>幕別町</t>
  </si>
  <si>
    <t>016438</t>
  </si>
  <si>
    <t>池田町</t>
  </si>
  <si>
    <t>016446</t>
  </si>
  <si>
    <t>豊頃町</t>
  </si>
  <si>
    <t>016454</t>
  </si>
  <si>
    <t>本別町</t>
  </si>
  <si>
    <t>016462</t>
  </si>
  <si>
    <t>足寄町</t>
  </si>
  <si>
    <t>016471</t>
  </si>
  <si>
    <t>陸別町</t>
  </si>
  <si>
    <t>016489</t>
  </si>
  <si>
    <t>浦幌町</t>
  </si>
  <si>
    <t>016497</t>
  </si>
  <si>
    <t>釧路町</t>
  </si>
  <si>
    <t>016616</t>
  </si>
  <si>
    <t>厚岸町</t>
  </si>
  <si>
    <t>016624</t>
  </si>
  <si>
    <t>浜中町</t>
  </si>
  <si>
    <t>016632</t>
  </si>
  <si>
    <t>標茶町</t>
  </si>
  <si>
    <t>016641</t>
  </si>
  <si>
    <t>弟子屈町</t>
  </si>
  <si>
    <t>016659</t>
  </si>
  <si>
    <t>鶴居村</t>
  </si>
  <si>
    <t>016675</t>
  </si>
  <si>
    <t>白糠町</t>
  </si>
  <si>
    <t>016683</t>
  </si>
  <si>
    <t>別海町</t>
  </si>
  <si>
    <t>016918</t>
  </si>
  <si>
    <t>中標津町</t>
  </si>
  <si>
    <t>016926</t>
  </si>
  <si>
    <t>標津町</t>
  </si>
  <si>
    <t>016934</t>
  </si>
  <si>
    <t>羅臼町</t>
    <phoneticPr fontId="5"/>
  </si>
  <si>
    <t>016942</t>
  </si>
  <si>
    <t>青森市</t>
  </si>
  <si>
    <t>青森県</t>
  </si>
  <si>
    <t>022012</t>
  </si>
  <si>
    <t>弘前市</t>
  </si>
  <si>
    <t>022021</t>
  </si>
  <si>
    <t>八戸市</t>
  </si>
  <si>
    <t>022039</t>
  </si>
  <si>
    <t>黒石市</t>
  </si>
  <si>
    <t>022047</t>
  </si>
  <si>
    <t>五所川原市</t>
  </si>
  <si>
    <t>022055</t>
  </si>
  <si>
    <t>十和田市</t>
  </si>
  <si>
    <t>022063</t>
  </si>
  <si>
    <t>三沢市</t>
  </si>
  <si>
    <t>022071</t>
  </si>
  <si>
    <t>むつ市</t>
  </si>
  <si>
    <t>022080</t>
  </si>
  <si>
    <t>つがる市</t>
  </si>
  <si>
    <t>022098</t>
  </si>
  <si>
    <t>平川市</t>
  </si>
  <si>
    <t>022101</t>
  </si>
  <si>
    <t>平内町</t>
  </si>
  <si>
    <t>023019</t>
  </si>
  <si>
    <t>今別町</t>
  </si>
  <si>
    <t>023030</t>
  </si>
  <si>
    <t>蓬田村</t>
  </si>
  <si>
    <t>023043</t>
  </si>
  <si>
    <t>外ヶ浜町</t>
  </si>
  <si>
    <t>023078</t>
  </si>
  <si>
    <t>鰺ヶ沢町</t>
  </si>
  <si>
    <t>023213</t>
  </si>
  <si>
    <t>深浦町</t>
  </si>
  <si>
    <t>023230</t>
  </si>
  <si>
    <t>西目屋村</t>
  </si>
  <si>
    <t>023434</t>
  </si>
  <si>
    <t>藤崎町</t>
  </si>
  <si>
    <t>023612</t>
  </si>
  <si>
    <t>大鰐町</t>
  </si>
  <si>
    <t>023621</t>
  </si>
  <si>
    <t>田舎館村</t>
  </si>
  <si>
    <t>023671</t>
  </si>
  <si>
    <t>板柳町</t>
  </si>
  <si>
    <t>023817</t>
  </si>
  <si>
    <t>鶴田町</t>
  </si>
  <si>
    <t>023841</t>
  </si>
  <si>
    <t>中泊町</t>
  </si>
  <si>
    <t>023876</t>
  </si>
  <si>
    <t>野辺地町</t>
  </si>
  <si>
    <t>024015</t>
  </si>
  <si>
    <t>七戸町</t>
  </si>
  <si>
    <t>024023</t>
  </si>
  <si>
    <t>六戸町</t>
  </si>
  <si>
    <t>024058</t>
  </si>
  <si>
    <t>横浜町</t>
  </si>
  <si>
    <t>024066</t>
  </si>
  <si>
    <t>東北町</t>
  </si>
  <si>
    <t>024082</t>
  </si>
  <si>
    <t>六ヶ所村</t>
  </si>
  <si>
    <t>024112</t>
  </si>
  <si>
    <t>おいらせ町</t>
  </si>
  <si>
    <t>024121</t>
  </si>
  <si>
    <t>大間町</t>
  </si>
  <si>
    <t>024236</t>
  </si>
  <si>
    <t>東通村</t>
  </si>
  <si>
    <t>02424</t>
  </si>
  <si>
    <t>風間浦村</t>
  </si>
  <si>
    <t>024252</t>
  </si>
  <si>
    <t>佐井村</t>
  </si>
  <si>
    <t>024261</t>
  </si>
  <si>
    <t>三戸町</t>
  </si>
  <si>
    <t>024414</t>
  </si>
  <si>
    <t>五戸町</t>
  </si>
  <si>
    <t>024422</t>
  </si>
  <si>
    <t>田子町</t>
  </si>
  <si>
    <t>024431</t>
  </si>
  <si>
    <t>南部町</t>
  </si>
  <si>
    <t>024457</t>
  </si>
  <si>
    <t>階上町</t>
  </si>
  <si>
    <t>024465</t>
  </si>
  <si>
    <t>新郷村</t>
  </si>
  <si>
    <t>024503</t>
  </si>
  <si>
    <t>盛岡市</t>
  </si>
  <si>
    <t>岩手県</t>
  </si>
  <si>
    <t>032018</t>
  </si>
  <si>
    <t>宮古市</t>
  </si>
  <si>
    <t>032026</t>
  </si>
  <si>
    <t>大船渡市</t>
  </si>
  <si>
    <t>032034</t>
  </si>
  <si>
    <t>花巻市</t>
  </si>
  <si>
    <t>032051</t>
  </si>
  <si>
    <t>北上市</t>
  </si>
  <si>
    <t>032069</t>
  </si>
  <si>
    <t>久慈市</t>
  </si>
  <si>
    <t>032077</t>
  </si>
  <si>
    <t>遠野市</t>
  </si>
  <si>
    <t>032085</t>
  </si>
  <si>
    <t>一関市</t>
  </si>
  <si>
    <t>032093</t>
  </si>
  <si>
    <t>陸前高田市</t>
  </si>
  <si>
    <t>032107</t>
  </si>
  <si>
    <t>釜石市</t>
  </si>
  <si>
    <t>032115</t>
  </si>
  <si>
    <t>二戸市</t>
  </si>
  <si>
    <t>032131</t>
  </si>
  <si>
    <t>八幡平市</t>
  </si>
  <si>
    <t>032140</t>
  </si>
  <si>
    <t>奥州市</t>
  </si>
  <si>
    <t>032158</t>
  </si>
  <si>
    <t>滝沢市</t>
  </si>
  <si>
    <t>032166</t>
  </si>
  <si>
    <t>雫石町</t>
  </si>
  <si>
    <t>033014</t>
  </si>
  <si>
    <t>葛巻町</t>
  </si>
  <si>
    <t>033022</t>
  </si>
  <si>
    <t>岩手町</t>
  </si>
  <si>
    <t>033031</t>
  </si>
  <si>
    <t>紫波町</t>
  </si>
  <si>
    <t>033219</t>
  </si>
  <si>
    <t>矢巾町</t>
  </si>
  <si>
    <t>033227</t>
  </si>
  <si>
    <t>西和賀町</t>
  </si>
  <si>
    <t>033669</t>
  </si>
  <si>
    <t>金ケ崎町</t>
  </si>
  <si>
    <t>033812</t>
  </si>
  <si>
    <t>平泉町</t>
  </si>
  <si>
    <t>034029</t>
  </si>
  <si>
    <t>住田町</t>
  </si>
  <si>
    <t>034410</t>
  </si>
  <si>
    <t>大槌町</t>
  </si>
  <si>
    <t>034614</t>
  </si>
  <si>
    <t>山田町</t>
  </si>
  <si>
    <t>034827</t>
  </si>
  <si>
    <t>岩泉町</t>
  </si>
  <si>
    <t>034835</t>
  </si>
  <si>
    <t>田野畑村</t>
  </si>
  <si>
    <t>034843</t>
  </si>
  <si>
    <t>普代村</t>
  </si>
  <si>
    <t>034851</t>
  </si>
  <si>
    <t>軽米町</t>
  </si>
  <si>
    <t>035017</t>
  </si>
  <si>
    <t>野田村</t>
  </si>
  <si>
    <t>035033</t>
  </si>
  <si>
    <t>九戸村</t>
  </si>
  <si>
    <t>035068</t>
  </si>
  <si>
    <t>洋野町</t>
  </si>
  <si>
    <t>035076</t>
  </si>
  <si>
    <t>一戸町</t>
  </si>
  <si>
    <t>035246</t>
  </si>
  <si>
    <t>仙台市</t>
  </si>
  <si>
    <t>宮城県</t>
  </si>
  <si>
    <t>041009</t>
  </si>
  <si>
    <t>石巻市</t>
  </si>
  <si>
    <t>042021</t>
  </si>
  <si>
    <t>塩竈市</t>
  </si>
  <si>
    <t>042030</t>
  </si>
  <si>
    <t>気仙沼市</t>
  </si>
  <si>
    <t>042056</t>
  </si>
  <si>
    <t>白石市</t>
  </si>
  <si>
    <t>042064</t>
  </si>
  <si>
    <t>名取市</t>
  </si>
  <si>
    <t>042072</t>
  </si>
  <si>
    <t>角田市</t>
  </si>
  <si>
    <t>042081</t>
  </si>
  <si>
    <t>多賀城市</t>
  </si>
  <si>
    <t>042099</t>
  </si>
  <si>
    <t>岩沼市</t>
  </si>
  <si>
    <t>042111</t>
  </si>
  <si>
    <t>登米市</t>
  </si>
  <si>
    <t>042129</t>
  </si>
  <si>
    <t>栗原市</t>
  </si>
  <si>
    <t>042137</t>
  </si>
  <si>
    <t>東松島市</t>
  </si>
  <si>
    <t>042145</t>
  </si>
  <si>
    <t>大崎市</t>
  </si>
  <si>
    <t>042153</t>
  </si>
  <si>
    <t>富谷市</t>
  </si>
  <si>
    <t>042161</t>
  </si>
  <si>
    <t>蔵王町</t>
  </si>
  <si>
    <t>043010</t>
  </si>
  <si>
    <t>七ヶ宿町</t>
  </si>
  <si>
    <t>043028</t>
  </si>
  <si>
    <t>大河原町</t>
  </si>
  <si>
    <t>043214</t>
  </si>
  <si>
    <t>村田町</t>
  </si>
  <si>
    <t>043222</t>
  </si>
  <si>
    <t>柴田町</t>
  </si>
  <si>
    <t>043231</t>
  </si>
  <si>
    <t>川崎町</t>
  </si>
  <si>
    <t>043249</t>
  </si>
  <si>
    <t>丸森町</t>
  </si>
  <si>
    <t>043419</t>
  </si>
  <si>
    <t>亘理町</t>
  </si>
  <si>
    <t>043613</t>
  </si>
  <si>
    <t>山元町</t>
  </si>
  <si>
    <t>043621</t>
  </si>
  <si>
    <t>松島町</t>
  </si>
  <si>
    <t>044016</t>
  </si>
  <si>
    <t>七ヶ浜町</t>
  </si>
  <si>
    <t>044041</t>
  </si>
  <si>
    <t>利府町</t>
  </si>
  <si>
    <t>044067</t>
  </si>
  <si>
    <t>大和町</t>
  </si>
  <si>
    <t>044211</t>
  </si>
  <si>
    <t>大郷町</t>
  </si>
  <si>
    <t>044229</t>
  </si>
  <si>
    <t>大衡村</t>
  </si>
  <si>
    <t>044245</t>
  </si>
  <si>
    <t>色麻町</t>
  </si>
  <si>
    <t>044440</t>
  </si>
  <si>
    <t>加美町</t>
  </si>
  <si>
    <t>044458</t>
  </si>
  <si>
    <t>涌谷町</t>
  </si>
  <si>
    <t>045012</t>
  </si>
  <si>
    <t>美里町</t>
  </si>
  <si>
    <t>045055</t>
  </si>
  <si>
    <t>女川町</t>
  </si>
  <si>
    <t>045811</t>
  </si>
  <si>
    <t>南三陸町</t>
  </si>
  <si>
    <t>046060</t>
  </si>
  <si>
    <t>秋田市</t>
  </si>
  <si>
    <t>秋田県</t>
  </si>
  <si>
    <t>052019</t>
  </si>
  <si>
    <t>能代市</t>
  </si>
  <si>
    <t>052027</t>
  </si>
  <si>
    <t>横手市</t>
  </si>
  <si>
    <t>052035</t>
  </si>
  <si>
    <t>大館市</t>
  </si>
  <si>
    <t>052043</t>
  </si>
  <si>
    <t>男鹿市</t>
  </si>
  <si>
    <t>052060</t>
  </si>
  <si>
    <t>湯沢市</t>
  </si>
  <si>
    <t>052078</t>
  </si>
  <si>
    <t>鹿角市</t>
  </si>
  <si>
    <t>052094</t>
  </si>
  <si>
    <t>由利本荘市</t>
  </si>
  <si>
    <t>052108</t>
  </si>
  <si>
    <t>潟上市</t>
  </si>
  <si>
    <t>052116</t>
  </si>
  <si>
    <t>大仙市</t>
  </si>
  <si>
    <t>052124</t>
  </si>
  <si>
    <t>北秋田市</t>
  </si>
  <si>
    <t>052132</t>
  </si>
  <si>
    <t>にかほ市</t>
  </si>
  <si>
    <t>052141</t>
  </si>
  <si>
    <t>仙北市</t>
  </si>
  <si>
    <t>052159</t>
  </si>
  <si>
    <t>小坂町</t>
  </si>
  <si>
    <t>053031</t>
  </si>
  <si>
    <t>上小阿仁村</t>
  </si>
  <si>
    <t>053279</t>
  </si>
  <si>
    <t>藤里町</t>
  </si>
  <si>
    <t>053465</t>
  </si>
  <si>
    <t>三種町</t>
  </si>
  <si>
    <t>053481</t>
  </si>
  <si>
    <t>八峰町</t>
  </si>
  <si>
    <t>053490</t>
  </si>
  <si>
    <t>五城目町</t>
  </si>
  <si>
    <t>053619</t>
  </si>
  <si>
    <t>八郎潟町</t>
  </si>
  <si>
    <t>053635</t>
  </si>
  <si>
    <t>井川町</t>
  </si>
  <si>
    <t>053660</t>
  </si>
  <si>
    <t>大潟村</t>
  </si>
  <si>
    <t>053686</t>
  </si>
  <si>
    <t>美郷町</t>
  </si>
  <si>
    <t>054348</t>
  </si>
  <si>
    <t>羽後町</t>
  </si>
  <si>
    <t>054631</t>
  </si>
  <si>
    <t>東成瀬村</t>
  </si>
  <si>
    <t>054640</t>
  </si>
  <si>
    <t>山形市</t>
  </si>
  <si>
    <t>山形県</t>
  </si>
  <si>
    <t>062014</t>
  </si>
  <si>
    <t>米沢市</t>
  </si>
  <si>
    <t>062022</t>
  </si>
  <si>
    <t>鶴岡市</t>
  </si>
  <si>
    <t>062031</t>
  </si>
  <si>
    <t>酒田市</t>
  </si>
  <si>
    <t>062049</t>
  </si>
  <si>
    <t>新庄市</t>
  </si>
  <si>
    <t>062057</t>
  </si>
  <si>
    <t>寒河江市</t>
  </si>
  <si>
    <t>062065</t>
  </si>
  <si>
    <t>上山市</t>
  </si>
  <si>
    <t>062073</t>
  </si>
  <si>
    <t>村山市</t>
  </si>
  <si>
    <t>062081</t>
  </si>
  <si>
    <t>長井市</t>
  </si>
  <si>
    <t>062090</t>
  </si>
  <si>
    <t>天童市</t>
  </si>
  <si>
    <t>062103</t>
  </si>
  <si>
    <t>東根市</t>
  </si>
  <si>
    <t>062111</t>
  </si>
  <si>
    <t>尾花沢市</t>
  </si>
  <si>
    <t>062120</t>
  </si>
  <si>
    <t>南陽市</t>
  </si>
  <si>
    <t>062138</t>
  </si>
  <si>
    <t>山辺町</t>
  </si>
  <si>
    <t>063011</t>
  </si>
  <si>
    <t>中山町</t>
  </si>
  <si>
    <t>063029</t>
  </si>
  <si>
    <t>河北町</t>
  </si>
  <si>
    <t>063215</t>
  </si>
  <si>
    <t>西川町</t>
  </si>
  <si>
    <t>063223</t>
  </si>
  <si>
    <t>朝日町</t>
  </si>
  <si>
    <t>063231</t>
  </si>
  <si>
    <t>大江町</t>
  </si>
  <si>
    <t>063240</t>
  </si>
  <si>
    <t>大石田町</t>
  </si>
  <si>
    <t>063410</t>
  </si>
  <si>
    <t>金山町</t>
  </si>
  <si>
    <t>063614</t>
  </si>
  <si>
    <t>最上町</t>
  </si>
  <si>
    <t>063622</t>
  </si>
  <si>
    <t>舟形町</t>
  </si>
  <si>
    <t>063631</t>
  </si>
  <si>
    <t>真室川町</t>
  </si>
  <si>
    <t>063649</t>
  </si>
  <si>
    <t>大蔵村</t>
  </si>
  <si>
    <t>063657</t>
  </si>
  <si>
    <t>鮭川村</t>
  </si>
  <si>
    <t>063665</t>
  </si>
  <si>
    <t>戸沢村</t>
  </si>
  <si>
    <t>063673</t>
  </si>
  <si>
    <t>高畠町</t>
  </si>
  <si>
    <t>063819</t>
  </si>
  <si>
    <t>川西町</t>
  </si>
  <si>
    <t>063827</t>
  </si>
  <si>
    <t>小国町</t>
  </si>
  <si>
    <t>064017</t>
  </si>
  <si>
    <t>白鷹町</t>
  </si>
  <si>
    <t>064025</t>
  </si>
  <si>
    <t>飯豊町</t>
  </si>
  <si>
    <t>064033</t>
  </si>
  <si>
    <t>三川町</t>
  </si>
  <si>
    <t>064262</t>
  </si>
  <si>
    <t>庄内町</t>
  </si>
  <si>
    <t>064289</t>
  </si>
  <si>
    <t>遊佐町</t>
  </si>
  <si>
    <t>064611</t>
  </si>
  <si>
    <t>福島市</t>
  </si>
  <si>
    <t>福島県</t>
  </si>
  <si>
    <t>072010</t>
  </si>
  <si>
    <t>会津若松市</t>
  </si>
  <si>
    <t>072028</t>
  </si>
  <si>
    <t>郡山市</t>
  </si>
  <si>
    <t>072036</t>
  </si>
  <si>
    <t>いわき市</t>
  </si>
  <si>
    <t>072044</t>
  </si>
  <si>
    <t>白河市</t>
  </si>
  <si>
    <t>072052</t>
  </si>
  <si>
    <t>須賀川市</t>
    <phoneticPr fontId="7"/>
  </si>
  <si>
    <t>福島県</t>
    <phoneticPr fontId="7"/>
  </si>
  <si>
    <t>072079</t>
  </si>
  <si>
    <t>喜多方市</t>
  </si>
  <si>
    <t>072087</t>
  </si>
  <si>
    <t>相馬市</t>
  </si>
  <si>
    <t>072095</t>
  </si>
  <si>
    <t>二本松市</t>
  </si>
  <si>
    <t>072109</t>
  </si>
  <si>
    <t>田村市</t>
  </si>
  <si>
    <t>072117</t>
  </si>
  <si>
    <t>南相馬市</t>
  </si>
  <si>
    <t>072125</t>
  </si>
  <si>
    <t>072133</t>
  </si>
  <si>
    <t>本宮市</t>
  </si>
  <si>
    <t>072141</t>
  </si>
  <si>
    <t>桑折町</t>
  </si>
  <si>
    <t>073016</t>
  </si>
  <si>
    <t>国見町</t>
  </si>
  <si>
    <t>073032</t>
  </si>
  <si>
    <t>川俣町</t>
  </si>
  <si>
    <t>073083</t>
  </si>
  <si>
    <t>大玉村</t>
  </si>
  <si>
    <t>073229</t>
  </si>
  <si>
    <t>鏡石町</t>
  </si>
  <si>
    <t>073423</t>
  </si>
  <si>
    <t>天栄村</t>
  </si>
  <si>
    <t>073440</t>
  </si>
  <si>
    <t>下郷町</t>
  </si>
  <si>
    <t>073628</t>
  </si>
  <si>
    <t>檜枝岐村</t>
  </si>
  <si>
    <t>073644</t>
  </si>
  <si>
    <t>只見町</t>
  </si>
  <si>
    <t>073679</t>
  </si>
  <si>
    <t>南会津町</t>
  </si>
  <si>
    <t>073687</t>
  </si>
  <si>
    <t>北塩原村</t>
  </si>
  <si>
    <t>074021</t>
  </si>
  <si>
    <t>西会津町</t>
  </si>
  <si>
    <t>074055</t>
  </si>
  <si>
    <t>磐梯町</t>
  </si>
  <si>
    <t>074071</t>
  </si>
  <si>
    <t>猪苗代町</t>
  </si>
  <si>
    <t>074080</t>
  </si>
  <si>
    <t>会津坂下町</t>
  </si>
  <si>
    <t>074217</t>
  </si>
  <si>
    <t>湯川村</t>
  </si>
  <si>
    <t>074225</t>
  </si>
  <si>
    <t>柳津町</t>
  </si>
  <si>
    <t>074233</t>
  </si>
  <si>
    <t>三島町</t>
  </si>
  <si>
    <t>074446</t>
  </si>
  <si>
    <t>074454</t>
  </si>
  <si>
    <t>昭和村</t>
  </si>
  <si>
    <t>074462</t>
  </si>
  <si>
    <t>会津美里町</t>
  </si>
  <si>
    <t>074471</t>
  </si>
  <si>
    <t>西郷村</t>
  </si>
  <si>
    <t>074616</t>
  </si>
  <si>
    <t>泉崎村</t>
  </si>
  <si>
    <t>074641</t>
  </si>
  <si>
    <t>中島村</t>
  </si>
  <si>
    <t>074659</t>
  </si>
  <si>
    <t>矢吹町</t>
  </si>
  <si>
    <t>074667</t>
  </si>
  <si>
    <t>棚倉町</t>
  </si>
  <si>
    <t>074811</t>
  </si>
  <si>
    <t>矢祭町</t>
  </si>
  <si>
    <t>074829</t>
  </si>
  <si>
    <t>塙町</t>
  </si>
  <si>
    <t>074837</t>
  </si>
  <si>
    <t>鮫川村</t>
  </si>
  <si>
    <t>074845</t>
  </si>
  <si>
    <t>石川町</t>
  </si>
  <si>
    <t>075019</t>
  </si>
  <si>
    <t>玉川村</t>
  </si>
  <si>
    <t>075027</t>
  </si>
  <si>
    <t>平田村</t>
  </si>
  <si>
    <t>075035</t>
  </si>
  <si>
    <t>浅川町</t>
  </si>
  <si>
    <t>075043</t>
  </si>
  <si>
    <t>古殿町</t>
  </si>
  <si>
    <t>075051</t>
  </si>
  <si>
    <t>三春町</t>
  </si>
  <si>
    <t>075213</t>
  </si>
  <si>
    <t>小野町</t>
  </si>
  <si>
    <t>075221</t>
  </si>
  <si>
    <t>広野町</t>
  </si>
  <si>
    <t>075418</t>
  </si>
  <si>
    <t>楢葉町</t>
  </si>
  <si>
    <t>075426</t>
  </si>
  <si>
    <t>富岡町</t>
  </si>
  <si>
    <t>075434</t>
  </si>
  <si>
    <t>川内村</t>
  </si>
  <si>
    <t>075442</t>
  </si>
  <si>
    <t>大熊町</t>
  </si>
  <si>
    <t>075451</t>
  </si>
  <si>
    <t>双葉町</t>
  </si>
  <si>
    <t>075469</t>
  </si>
  <si>
    <t>浪江町</t>
  </si>
  <si>
    <t>075477</t>
  </si>
  <si>
    <t>葛尾村</t>
  </si>
  <si>
    <t>075485</t>
  </si>
  <si>
    <t>新地町</t>
  </si>
  <si>
    <t>075612</t>
  </si>
  <si>
    <t>飯舘村</t>
  </si>
  <si>
    <t>075647</t>
  </si>
  <si>
    <t>水戸市</t>
  </si>
  <si>
    <t>茨城県</t>
  </si>
  <si>
    <t>082015</t>
  </si>
  <si>
    <t>日立市</t>
  </si>
  <si>
    <t>082023</t>
  </si>
  <si>
    <t>土浦市</t>
  </si>
  <si>
    <t>082031</t>
  </si>
  <si>
    <t>古河市</t>
  </si>
  <si>
    <t>082040</t>
  </si>
  <si>
    <t>石岡市</t>
  </si>
  <si>
    <t>082058</t>
  </si>
  <si>
    <t>結城市</t>
  </si>
  <si>
    <t>082074</t>
  </si>
  <si>
    <t>龍ケ崎市</t>
  </si>
  <si>
    <t>082082</t>
  </si>
  <si>
    <t>下妻市</t>
  </si>
  <si>
    <t>082104</t>
  </si>
  <si>
    <t>常総市</t>
  </si>
  <si>
    <t>082112</t>
  </si>
  <si>
    <t>常陸太田市</t>
  </si>
  <si>
    <t>082121</t>
  </si>
  <si>
    <t>高萩市</t>
  </si>
  <si>
    <t>082147</t>
  </si>
  <si>
    <t>北茨城市</t>
  </si>
  <si>
    <t>082155</t>
  </si>
  <si>
    <t>笠間市</t>
  </si>
  <si>
    <t>082163</t>
  </si>
  <si>
    <t>取手市</t>
  </si>
  <si>
    <t>082171</t>
  </si>
  <si>
    <t>牛久市</t>
  </si>
  <si>
    <t>082198</t>
  </si>
  <si>
    <t>つくば市</t>
  </si>
  <si>
    <t>082201</t>
  </si>
  <si>
    <t>ひたちなか市</t>
  </si>
  <si>
    <t>082210</t>
  </si>
  <si>
    <t>鹿嶋市</t>
  </si>
  <si>
    <t>082228</t>
  </si>
  <si>
    <t>潮来市</t>
  </si>
  <si>
    <t>082236</t>
  </si>
  <si>
    <t>守谷市</t>
  </si>
  <si>
    <t>082244</t>
  </si>
  <si>
    <t>常陸大宮市</t>
  </si>
  <si>
    <t>082252</t>
  </si>
  <si>
    <t>那珂市</t>
  </si>
  <si>
    <t>082261</t>
  </si>
  <si>
    <t>筑西市</t>
  </si>
  <si>
    <t>082279</t>
  </si>
  <si>
    <t>坂東市</t>
  </si>
  <si>
    <t>082287</t>
  </si>
  <si>
    <t>稲敷市</t>
  </si>
  <si>
    <t>082295</t>
  </si>
  <si>
    <t>かすみがうら市</t>
  </si>
  <si>
    <t>082309</t>
  </si>
  <si>
    <t>桜川市</t>
  </si>
  <si>
    <t>082317</t>
  </si>
  <si>
    <t>神栖市</t>
  </si>
  <si>
    <t>082325</t>
  </si>
  <si>
    <t>行方市</t>
  </si>
  <si>
    <t>082333</t>
  </si>
  <si>
    <t>鉾田市</t>
  </si>
  <si>
    <t>082341</t>
  </si>
  <si>
    <t>つくばみらい市</t>
  </si>
  <si>
    <t>082350</t>
  </si>
  <si>
    <t>小美玉市</t>
  </si>
  <si>
    <t>082368</t>
  </si>
  <si>
    <t>茨城町</t>
  </si>
  <si>
    <t>083020</t>
  </si>
  <si>
    <t>大洗町</t>
  </si>
  <si>
    <t>083097</t>
  </si>
  <si>
    <t>城里町</t>
    <phoneticPr fontId="7"/>
  </si>
  <si>
    <t>083101</t>
  </si>
  <si>
    <t>東海村</t>
  </si>
  <si>
    <t>083411</t>
  </si>
  <si>
    <t>大子町</t>
  </si>
  <si>
    <t>083640</t>
  </si>
  <si>
    <t>美浦村</t>
  </si>
  <si>
    <t>084425</t>
  </si>
  <si>
    <t>阿見町</t>
  </si>
  <si>
    <t>084433</t>
  </si>
  <si>
    <t>河内町</t>
  </si>
  <si>
    <t>084476</t>
  </si>
  <si>
    <t>八千代町</t>
  </si>
  <si>
    <t>085219</t>
  </si>
  <si>
    <t>五霞町</t>
  </si>
  <si>
    <t>085421</t>
  </si>
  <si>
    <t>境町</t>
  </si>
  <si>
    <t>085464</t>
  </si>
  <si>
    <t>利根町</t>
  </si>
  <si>
    <t>085642</t>
  </si>
  <si>
    <t>宇都宮市</t>
  </si>
  <si>
    <t>栃木県</t>
  </si>
  <si>
    <t>092011</t>
  </si>
  <si>
    <t>足利市</t>
  </si>
  <si>
    <t>092029</t>
  </si>
  <si>
    <t>栃木市</t>
  </si>
  <si>
    <t>092037</t>
  </si>
  <si>
    <t>佐野市</t>
  </si>
  <si>
    <t>092045</t>
  </si>
  <si>
    <t>鹿沼市</t>
  </si>
  <si>
    <t>092053</t>
  </si>
  <si>
    <t>日光市</t>
  </si>
  <si>
    <t>092061</t>
  </si>
  <si>
    <t>小山市</t>
  </si>
  <si>
    <t>092088</t>
  </si>
  <si>
    <t>真岡市</t>
  </si>
  <si>
    <t>092096</t>
  </si>
  <si>
    <t>大田原市</t>
  </si>
  <si>
    <t>092100</t>
  </si>
  <si>
    <t>矢板市</t>
  </si>
  <si>
    <t>092118</t>
  </si>
  <si>
    <t>那須塩原市</t>
  </si>
  <si>
    <t>092134</t>
  </si>
  <si>
    <t>さくら市</t>
  </si>
  <si>
    <t>092142</t>
  </si>
  <si>
    <t>那須烏山市</t>
  </si>
  <si>
    <t>092151</t>
  </si>
  <si>
    <t>下野市</t>
  </si>
  <si>
    <t>092169</t>
  </si>
  <si>
    <t>上三川町</t>
  </si>
  <si>
    <t>093017</t>
  </si>
  <si>
    <t>益子町</t>
  </si>
  <si>
    <t>093424</t>
  </si>
  <si>
    <t>茂木町</t>
  </si>
  <si>
    <t>093432</t>
  </si>
  <si>
    <t>市貝町</t>
  </si>
  <si>
    <t>093441</t>
  </si>
  <si>
    <t>芳賀町</t>
    <phoneticPr fontId="5"/>
  </si>
  <si>
    <t>093459</t>
  </si>
  <si>
    <t>壬生町</t>
  </si>
  <si>
    <t>093611</t>
  </si>
  <si>
    <t>野木町</t>
  </si>
  <si>
    <t>093645</t>
  </si>
  <si>
    <t>塩谷町</t>
  </si>
  <si>
    <t>093840</t>
  </si>
  <si>
    <t>高根沢町</t>
  </si>
  <si>
    <t>093866</t>
  </si>
  <si>
    <t>那須町</t>
  </si>
  <si>
    <t>094072</t>
  </si>
  <si>
    <t>那珂川町</t>
  </si>
  <si>
    <t>094111</t>
  </si>
  <si>
    <t>前橋市</t>
    <phoneticPr fontId="7"/>
  </si>
  <si>
    <t>群馬県</t>
    <phoneticPr fontId="7"/>
  </si>
  <si>
    <t>102016</t>
  </si>
  <si>
    <t>高崎市</t>
  </si>
  <si>
    <t>群馬県</t>
  </si>
  <si>
    <t>102024</t>
  </si>
  <si>
    <t>桐生市</t>
    <phoneticPr fontId="5"/>
  </si>
  <si>
    <t>102032</t>
  </si>
  <si>
    <t>伊勢崎市</t>
  </si>
  <si>
    <t>102041</t>
  </si>
  <si>
    <t>太田市</t>
  </si>
  <si>
    <t>102059</t>
  </si>
  <si>
    <t>沼田市</t>
  </si>
  <si>
    <t>102067</t>
  </si>
  <si>
    <t>館林市</t>
  </si>
  <si>
    <t>102075</t>
  </si>
  <si>
    <t>渋川市</t>
  </si>
  <si>
    <t>102083</t>
  </si>
  <si>
    <t>藤岡市</t>
  </si>
  <si>
    <t>102091</t>
  </si>
  <si>
    <t>富岡市</t>
  </si>
  <si>
    <t>102105</t>
  </si>
  <si>
    <t>安中市</t>
  </si>
  <si>
    <t>102113</t>
  </si>
  <si>
    <t>みどり市</t>
  </si>
  <si>
    <t>102121</t>
  </si>
  <si>
    <t>榛東村</t>
  </si>
  <si>
    <t>103446</t>
  </si>
  <si>
    <t>吉岡町</t>
  </si>
  <si>
    <t>103454</t>
  </si>
  <si>
    <t>上野村</t>
  </si>
  <si>
    <t>103667</t>
  </si>
  <si>
    <t>神流町</t>
  </si>
  <si>
    <t>103675</t>
  </si>
  <si>
    <t>下仁田町</t>
  </si>
  <si>
    <t>103829</t>
  </si>
  <si>
    <t>南牧村</t>
  </si>
  <si>
    <t>103837</t>
  </si>
  <si>
    <t>甘楽町</t>
  </si>
  <si>
    <t>103845</t>
  </si>
  <si>
    <t>中之条町</t>
  </si>
  <si>
    <t>104213</t>
  </si>
  <si>
    <t>長野原町</t>
  </si>
  <si>
    <t>104248</t>
  </si>
  <si>
    <t>嬬恋村</t>
  </si>
  <si>
    <t>104256</t>
  </si>
  <si>
    <t>草津町</t>
  </si>
  <si>
    <t>104264</t>
  </si>
  <si>
    <t>高山村</t>
  </si>
  <si>
    <t>104281</t>
  </si>
  <si>
    <t>東吾妻町</t>
  </si>
  <si>
    <t>104299</t>
  </si>
  <si>
    <t>片品村</t>
  </si>
  <si>
    <t>104434</t>
  </si>
  <si>
    <t>川場村</t>
  </si>
  <si>
    <t>104442</t>
  </si>
  <si>
    <t>104485</t>
  </si>
  <si>
    <t>みなかみ町</t>
  </si>
  <si>
    <t>104493</t>
  </si>
  <si>
    <t>玉村町</t>
  </si>
  <si>
    <t>104647</t>
  </si>
  <si>
    <t>板倉町</t>
  </si>
  <si>
    <t>105210</t>
  </si>
  <si>
    <t>明和町</t>
  </si>
  <si>
    <t>105228</t>
  </si>
  <si>
    <t>千代田町</t>
  </si>
  <si>
    <t>105236</t>
  </si>
  <si>
    <t>大泉町</t>
  </si>
  <si>
    <t>105244</t>
  </si>
  <si>
    <t>邑楽町</t>
  </si>
  <si>
    <t>105252</t>
  </si>
  <si>
    <t>さいたま市</t>
  </si>
  <si>
    <t>埼玉県</t>
  </si>
  <si>
    <t>111007</t>
  </si>
  <si>
    <t>川越市</t>
  </si>
  <si>
    <t>112011</t>
  </si>
  <si>
    <t>熊谷市</t>
  </si>
  <si>
    <t>112020</t>
  </si>
  <si>
    <t>川口市</t>
  </si>
  <si>
    <t>112038</t>
  </si>
  <si>
    <t>行田市</t>
  </si>
  <si>
    <t>112062</t>
  </si>
  <si>
    <t>秩父市</t>
  </si>
  <si>
    <t>112071</t>
  </si>
  <si>
    <t>所沢市</t>
  </si>
  <si>
    <t>112089</t>
  </si>
  <si>
    <t>飯能市</t>
  </si>
  <si>
    <t>112097</t>
  </si>
  <si>
    <t>加須市</t>
  </si>
  <si>
    <t>112101</t>
  </si>
  <si>
    <t>本庄市</t>
    <phoneticPr fontId="5"/>
  </si>
  <si>
    <t>112119</t>
  </si>
  <si>
    <t>東松山市</t>
  </si>
  <si>
    <t>112127</t>
  </si>
  <si>
    <t>春日部市</t>
  </si>
  <si>
    <t>112143</t>
  </si>
  <si>
    <t>狭山市</t>
  </si>
  <si>
    <t>112151</t>
  </si>
  <si>
    <t>羽生市</t>
  </si>
  <si>
    <t>112160</t>
  </si>
  <si>
    <t>鴻巣市</t>
  </si>
  <si>
    <t>112178</t>
  </si>
  <si>
    <t>深谷市</t>
  </si>
  <si>
    <t>112186</t>
  </si>
  <si>
    <t>上尾市</t>
  </si>
  <si>
    <t>112194</t>
  </si>
  <si>
    <t>草加市</t>
  </si>
  <si>
    <t>112216</t>
  </si>
  <si>
    <t>越谷市</t>
  </si>
  <si>
    <t>112224</t>
  </si>
  <si>
    <t>蕨市</t>
  </si>
  <si>
    <t>112232</t>
  </si>
  <si>
    <t>戸田市</t>
  </si>
  <si>
    <t>112241</t>
  </si>
  <si>
    <t>入間市</t>
  </si>
  <si>
    <t>112259</t>
  </si>
  <si>
    <t>朝霞市</t>
  </si>
  <si>
    <t>112275</t>
  </si>
  <si>
    <t>志木市</t>
  </si>
  <si>
    <t>112283</t>
  </si>
  <si>
    <t>和光市</t>
  </si>
  <si>
    <t>112291</t>
  </si>
  <si>
    <t>新座市</t>
  </si>
  <si>
    <t>112305</t>
  </si>
  <si>
    <t>桶川市</t>
  </si>
  <si>
    <t>112313</t>
  </si>
  <si>
    <t>久喜市</t>
  </si>
  <si>
    <t>112321</t>
  </si>
  <si>
    <t>北本市</t>
  </si>
  <si>
    <t>112330</t>
  </si>
  <si>
    <t>八潮市</t>
  </si>
  <si>
    <t>112348</t>
  </si>
  <si>
    <t>富士見市</t>
  </si>
  <si>
    <t>112356</t>
  </si>
  <si>
    <t>三郷市</t>
  </si>
  <si>
    <t>112372</t>
  </si>
  <si>
    <t>蓮田市</t>
  </si>
  <si>
    <t>112381</t>
  </si>
  <si>
    <t>坂戸市</t>
  </si>
  <si>
    <t>112399</t>
  </si>
  <si>
    <t>幸手市</t>
  </si>
  <si>
    <t>112402</t>
  </si>
  <si>
    <t>鶴ヶ島市</t>
  </si>
  <si>
    <t>112411</t>
  </si>
  <si>
    <t>日高市</t>
  </si>
  <si>
    <t>112429</t>
  </si>
  <si>
    <t>吉川市</t>
  </si>
  <si>
    <t>112437</t>
  </si>
  <si>
    <t>ふじみ野市</t>
  </si>
  <si>
    <t>112453</t>
  </si>
  <si>
    <t>白岡市</t>
  </si>
  <si>
    <t>112461</t>
  </si>
  <si>
    <t>伊奈町</t>
  </si>
  <si>
    <t>113018</t>
  </si>
  <si>
    <t>三芳町</t>
  </si>
  <si>
    <t>113247</t>
  </si>
  <si>
    <t>毛呂山町</t>
  </si>
  <si>
    <t>113263</t>
  </si>
  <si>
    <t>越生町</t>
  </si>
  <si>
    <t>113271</t>
  </si>
  <si>
    <t>滑川町</t>
  </si>
  <si>
    <t>113417</t>
  </si>
  <si>
    <t>嵐山町</t>
  </si>
  <si>
    <t>113425</t>
  </si>
  <si>
    <t>小川町</t>
  </si>
  <si>
    <t>113433</t>
  </si>
  <si>
    <t>川島町</t>
  </si>
  <si>
    <t>113468</t>
  </si>
  <si>
    <t>吉見町</t>
  </si>
  <si>
    <t>113476</t>
  </si>
  <si>
    <t>鳩山町</t>
  </si>
  <si>
    <t>113484</t>
  </si>
  <si>
    <t>ときがわ町</t>
  </si>
  <si>
    <t>113492</t>
  </si>
  <si>
    <t>横瀬町</t>
  </si>
  <si>
    <t>113611</t>
  </si>
  <si>
    <t>皆野町</t>
  </si>
  <si>
    <t>113620</t>
  </si>
  <si>
    <t>長瀞町</t>
  </si>
  <si>
    <t>113638</t>
  </si>
  <si>
    <t>小鹿野町</t>
  </si>
  <si>
    <t>113654</t>
  </si>
  <si>
    <t>東秩父村</t>
  </si>
  <si>
    <t>113697</t>
  </si>
  <si>
    <t>113816</t>
  </si>
  <si>
    <t>神川町</t>
  </si>
  <si>
    <t>113832</t>
  </si>
  <si>
    <t>上里町</t>
  </si>
  <si>
    <t>113859</t>
  </si>
  <si>
    <t>寄居町</t>
  </si>
  <si>
    <t>114081</t>
  </si>
  <si>
    <t>宮代町</t>
  </si>
  <si>
    <t>114421</t>
  </si>
  <si>
    <t>杉戸町</t>
  </si>
  <si>
    <t>114642</t>
  </si>
  <si>
    <t>松伏町</t>
  </si>
  <si>
    <t>114651</t>
  </si>
  <si>
    <t>千葉市</t>
  </si>
  <si>
    <t>千葉県</t>
  </si>
  <si>
    <t>121002</t>
  </si>
  <si>
    <t>銚子市</t>
  </si>
  <si>
    <t>122025</t>
  </si>
  <si>
    <t>市川市</t>
  </si>
  <si>
    <t>122033</t>
  </si>
  <si>
    <t>船橋市</t>
  </si>
  <si>
    <t>122041</t>
  </si>
  <si>
    <t>館山市</t>
  </si>
  <si>
    <t>122050</t>
  </si>
  <si>
    <t>木更津市</t>
  </si>
  <si>
    <t>122068</t>
  </si>
  <si>
    <t>松戸市</t>
  </si>
  <si>
    <t>122076</t>
  </si>
  <si>
    <t>野田市</t>
  </si>
  <si>
    <t>122084</t>
  </si>
  <si>
    <t>茂原市</t>
  </si>
  <si>
    <t>122106</t>
  </si>
  <si>
    <t>成田市</t>
  </si>
  <si>
    <t>122114</t>
  </si>
  <si>
    <t>佐倉市</t>
  </si>
  <si>
    <t>122122</t>
  </si>
  <si>
    <t>東金市</t>
  </si>
  <si>
    <t>122131</t>
  </si>
  <si>
    <t>旭市</t>
  </si>
  <si>
    <t>122157</t>
  </si>
  <si>
    <t>習志野市</t>
  </si>
  <si>
    <t>122165</t>
  </si>
  <si>
    <t>柏市</t>
  </si>
  <si>
    <t>122173</t>
  </si>
  <si>
    <t>勝浦市</t>
  </si>
  <si>
    <t>122181</t>
  </si>
  <si>
    <t>市原市</t>
  </si>
  <si>
    <t>122190</t>
  </si>
  <si>
    <t>流山市</t>
  </si>
  <si>
    <t>122203</t>
  </si>
  <si>
    <t>八千代市</t>
  </si>
  <si>
    <t>122211</t>
  </si>
  <si>
    <t>我孫子市</t>
  </si>
  <si>
    <t>122220</t>
  </si>
  <si>
    <t>鴨川市</t>
  </si>
  <si>
    <t>122238</t>
  </si>
  <si>
    <t>鎌ケ谷市</t>
  </si>
  <si>
    <t>122246</t>
  </si>
  <si>
    <t>122254</t>
  </si>
  <si>
    <t>富津市</t>
  </si>
  <si>
    <t>122262</t>
  </si>
  <si>
    <t>浦安市</t>
  </si>
  <si>
    <t>122271</t>
  </si>
  <si>
    <t>四街道市</t>
  </si>
  <si>
    <t>122289</t>
  </si>
  <si>
    <t>袖ケ浦市</t>
  </si>
  <si>
    <t>122297</t>
  </si>
  <si>
    <t>八街市</t>
  </si>
  <si>
    <t>122301</t>
  </si>
  <si>
    <t>印西市</t>
  </si>
  <si>
    <t>122319</t>
  </si>
  <si>
    <t>白井市</t>
  </si>
  <si>
    <t>122327</t>
  </si>
  <si>
    <t>富里市</t>
  </si>
  <si>
    <t>122335</t>
  </si>
  <si>
    <t>南房総市</t>
  </si>
  <si>
    <t>122343</t>
  </si>
  <si>
    <t>匝瑳市</t>
  </si>
  <si>
    <t>122351</t>
  </si>
  <si>
    <t>香取市</t>
  </si>
  <si>
    <t>122360</t>
  </si>
  <si>
    <t>山武市</t>
  </si>
  <si>
    <t>122378</t>
  </si>
  <si>
    <t>いすみ市</t>
  </si>
  <si>
    <t>122386</t>
  </si>
  <si>
    <t>大網白里市</t>
  </si>
  <si>
    <t>122394</t>
  </si>
  <si>
    <t>酒々井町</t>
  </si>
  <si>
    <t>123226</t>
  </si>
  <si>
    <t>栄町</t>
  </si>
  <si>
    <t>123293</t>
  </si>
  <si>
    <t>神崎町</t>
  </si>
  <si>
    <t>123421</t>
  </si>
  <si>
    <t>多古町</t>
  </si>
  <si>
    <t>123471</t>
  </si>
  <si>
    <t>東庄町</t>
  </si>
  <si>
    <t>123498</t>
  </si>
  <si>
    <t>九十九里町</t>
  </si>
  <si>
    <t>124036</t>
  </si>
  <si>
    <t>芝山町</t>
  </si>
  <si>
    <t>124095</t>
  </si>
  <si>
    <t>横芝光町</t>
  </si>
  <si>
    <t>124109</t>
  </si>
  <si>
    <t>一宮町</t>
  </si>
  <si>
    <t>124214</t>
  </si>
  <si>
    <t>睦沢町</t>
  </si>
  <si>
    <t>124222</t>
  </si>
  <si>
    <t>長生村</t>
  </si>
  <si>
    <t>124231</t>
  </si>
  <si>
    <t>白子町</t>
  </si>
  <si>
    <t>124249</t>
  </si>
  <si>
    <t>長柄町</t>
  </si>
  <si>
    <t>124265</t>
  </si>
  <si>
    <t>長南町</t>
  </si>
  <si>
    <t>124273</t>
  </si>
  <si>
    <t>大多喜町</t>
  </si>
  <si>
    <t>124419</t>
  </si>
  <si>
    <t>御宿町</t>
  </si>
  <si>
    <t>124435</t>
  </si>
  <si>
    <t>鋸南町</t>
  </si>
  <si>
    <t>124630</t>
  </si>
  <si>
    <t>八王子市</t>
  </si>
  <si>
    <t>東京都</t>
  </si>
  <si>
    <t>132012</t>
  </si>
  <si>
    <t>立川市</t>
  </si>
  <si>
    <t>132021</t>
  </si>
  <si>
    <t>武蔵野市</t>
  </si>
  <si>
    <t>132039</t>
  </si>
  <si>
    <t>三鷹市</t>
  </si>
  <si>
    <t>132047</t>
  </si>
  <si>
    <t>青梅市</t>
  </si>
  <si>
    <t>132055</t>
  </si>
  <si>
    <t>府中市</t>
  </si>
  <si>
    <t>132063</t>
  </si>
  <si>
    <t>昭島市</t>
  </si>
  <si>
    <t>132071</t>
  </si>
  <si>
    <t>調布市</t>
  </si>
  <si>
    <t>132080</t>
  </si>
  <si>
    <t>町田市</t>
  </si>
  <si>
    <t>132098</t>
  </si>
  <si>
    <t>小金井市</t>
  </si>
  <si>
    <t>132101</t>
  </si>
  <si>
    <t>小平市</t>
  </si>
  <si>
    <t>132110</t>
  </si>
  <si>
    <t>日野市</t>
  </si>
  <si>
    <t>132128</t>
  </si>
  <si>
    <t>東村山市</t>
  </si>
  <si>
    <t>132136</t>
  </si>
  <si>
    <t>国分寺市</t>
  </si>
  <si>
    <t>132144</t>
  </si>
  <si>
    <t>国立市</t>
  </si>
  <si>
    <t>132152</t>
  </si>
  <si>
    <t>福生市</t>
  </si>
  <si>
    <t>132187</t>
  </si>
  <si>
    <t>狛江市</t>
  </si>
  <si>
    <t>132195</t>
  </si>
  <si>
    <t>東大和市</t>
  </si>
  <si>
    <t>132209</t>
  </si>
  <si>
    <t>清瀬市</t>
  </si>
  <si>
    <t>132217</t>
  </si>
  <si>
    <t>東久留米市</t>
  </si>
  <si>
    <t>132225</t>
  </si>
  <si>
    <t>武蔵村山市</t>
  </si>
  <si>
    <t>132233</t>
  </si>
  <si>
    <t>多摩市</t>
  </si>
  <si>
    <t>132241</t>
  </si>
  <si>
    <t>稲城市</t>
  </si>
  <si>
    <t>132250</t>
  </si>
  <si>
    <t>羽村市</t>
  </si>
  <si>
    <t>132276</t>
  </si>
  <si>
    <t>あきる野市</t>
  </si>
  <si>
    <t>132284</t>
  </si>
  <si>
    <t>西東京市</t>
  </si>
  <si>
    <t>132292</t>
  </si>
  <si>
    <t>瑞穂町</t>
  </si>
  <si>
    <t>133035</t>
  </si>
  <si>
    <t>日の出町</t>
  </si>
  <si>
    <t>133051</t>
  </si>
  <si>
    <t>檜原村</t>
  </si>
  <si>
    <t>133078</t>
  </si>
  <si>
    <t>奥多摩町</t>
  </si>
  <si>
    <t>133086</t>
  </si>
  <si>
    <t>大島町</t>
  </si>
  <si>
    <t>133612</t>
  </si>
  <si>
    <t>利島村</t>
  </si>
  <si>
    <t>133621</t>
  </si>
  <si>
    <t>新島村</t>
  </si>
  <si>
    <t>133639</t>
  </si>
  <si>
    <t>神津島村</t>
  </si>
  <si>
    <t>133647</t>
  </si>
  <si>
    <t>三宅村</t>
  </si>
  <si>
    <t>133817</t>
  </si>
  <si>
    <t>御蔵島村</t>
  </si>
  <si>
    <t>133825</t>
  </si>
  <si>
    <t>八丈町</t>
    <phoneticPr fontId="7"/>
  </si>
  <si>
    <t>134015</t>
  </si>
  <si>
    <t>青ヶ島村</t>
  </si>
  <si>
    <t>134023</t>
  </si>
  <si>
    <t>小笠原村</t>
  </si>
  <si>
    <t>134210</t>
  </si>
  <si>
    <t>横浜市</t>
  </si>
  <si>
    <t>神奈川県</t>
  </si>
  <si>
    <t>141003</t>
  </si>
  <si>
    <t>川崎市</t>
  </si>
  <si>
    <t>141305</t>
  </si>
  <si>
    <t>相模原市</t>
  </si>
  <si>
    <t>141500</t>
  </si>
  <si>
    <t>横須賀市</t>
  </si>
  <si>
    <t>142018</t>
  </si>
  <si>
    <t>平塚市</t>
  </si>
  <si>
    <t>142034</t>
  </si>
  <si>
    <t>鎌倉市</t>
  </si>
  <si>
    <t>142042</t>
  </si>
  <si>
    <t>藤沢市</t>
  </si>
  <si>
    <t>142051</t>
  </si>
  <si>
    <t>小田原市</t>
  </si>
  <si>
    <t>142069</t>
  </si>
  <si>
    <t>茅ヶ崎市</t>
  </si>
  <si>
    <t>142077</t>
  </si>
  <si>
    <t>逗子市</t>
  </si>
  <si>
    <t>142085</t>
  </si>
  <si>
    <t>三浦市</t>
  </si>
  <si>
    <t>142107</t>
  </si>
  <si>
    <t>秦野市</t>
  </si>
  <si>
    <t>142115</t>
  </si>
  <si>
    <t>厚木市</t>
  </si>
  <si>
    <t>142123</t>
  </si>
  <si>
    <t>大和市</t>
  </si>
  <si>
    <t>142131</t>
  </si>
  <si>
    <t>伊勢原市</t>
  </si>
  <si>
    <t>142140</t>
  </si>
  <si>
    <t>海老名市</t>
  </si>
  <si>
    <t>142158</t>
  </si>
  <si>
    <t>座間市</t>
  </si>
  <si>
    <t>142166</t>
  </si>
  <si>
    <t>南足柄市</t>
  </si>
  <si>
    <t>142174</t>
  </si>
  <si>
    <t>綾瀬市</t>
  </si>
  <si>
    <t>142182</t>
  </si>
  <si>
    <t>葉山町</t>
  </si>
  <si>
    <t>143014</t>
  </si>
  <si>
    <t>寒川町</t>
  </si>
  <si>
    <t>143219</t>
  </si>
  <si>
    <t>大磯町</t>
  </si>
  <si>
    <t>143413</t>
  </si>
  <si>
    <t>二宮町</t>
  </si>
  <si>
    <t>143421</t>
  </si>
  <si>
    <t>中井町</t>
  </si>
  <si>
    <t>143618</t>
  </si>
  <si>
    <t>大井町</t>
  </si>
  <si>
    <t>143626</t>
  </si>
  <si>
    <t>松田町</t>
  </si>
  <si>
    <t>143634</t>
  </si>
  <si>
    <t>山北町</t>
  </si>
  <si>
    <t>143642</t>
  </si>
  <si>
    <t>開成町</t>
  </si>
  <si>
    <t>143669</t>
  </si>
  <si>
    <t>箱根町</t>
  </si>
  <si>
    <t>143821</t>
  </si>
  <si>
    <t>真鶴町</t>
  </si>
  <si>
    <t>143839</t>
  </si>
  <si>
    <t>湯河原町</t>
  </si>
  <si>
    <t>143847</t>
  </si>
  <si>
    <t>愛川町</t>
  </si>
  <si>
    <t>144011</t>
  </si>
  <si>
    <t>清川村</t>
  </si>
  <si>
    <t>144029</t>
  </si>
  <si>
    <t>新潟市</t>
  </si>
  <si>
    <t>新潟県</t>
  </si>
  <si>
    <t>151009</t>
  </si>
  <si>
    <t>長岡市</t>
  </si>
  <si>
    <t>152021</t>
  </si>
  <si>
    <t>三条市</t>
  </si>
  <si>
    <t>152048</t>
  </si>
  <si>
    <t>柏崎市</t>
  </si>
  <si>
    <t>152056</t>
  </si>
  <si>
    <t>新発田市</t>
  </si>
  <si>
    <t>152064</t>
  </si>
  <si>
    <t>小千谷市</t>
  </si>
  <si>
    <t>152081</t>
  </si>
  <si>
    <t>加茂市</t>
  </si>
  <si>
    <t>152099</t>
  </si>
  <si>
    <t>十日町市</t>
  </si>
  <si>
    <t>152102</t>
  </si>
  <si>
    <t>見附市</t>
  </si>
  <si>
    <t>152111</t>
  </si>
  <si>
    <t>村上市</t>
  </si>
  <si>
    <t>152129</t>
  </si>
  <si>
    <t>燕市</t>
  </si>
  <si>
    <t>152137</t>
  </si>
  <si>
    <t>糸魚川市</t>
  </si>
  <si>
    <t>152161</t>
  </si>
  <si>
    <t>妙高市</t>
  </si>
  <si>
    <t>152170</t>
  </si>
  <si>
    <t>五泉市</t>
  </si>
  <si>
    <t>152188</t>
  </si>
  <si>
    <t>上越市</t>
  </si>
  <si>
    <t>152226</t>
  </si>
  <si>
    <t>阿賀野市</t>
  </si>
  <si>
    <t>152234</t>
  </si>
  <si>
    <t>佐渡市</t>
  </si>
  <si>
    <t>152242</t>
  </si>
  <si>
    <t>魚沼市</t>
  </si>
  <si>
    <t>152251</t>
  </si>
  <si>
    <t>南魚沼市</t>
  </si>
  <si>
    <t>152269</t>
  </si>
  <si>
    <t>胎内市</t>
  </si>
  <si>
    <t>152277</t>
  </si>
  <si>
    <t>聖籠町</t>
  </si>
  <si>
    <t>153079</t>
  </si>
  <si>
    <t>弥彦村</t>
  </si>
  <si>
    <t>153427</t>
  </si>
  <si>
    <t>田上町</t>
  </si>
  <si>
    <t>153613</t>
  </si>
  <si>
    <t>阿賀町</t>
  </si>
  <si>
    <t>153851</t>
  </si>
  <si>
    <t>出雲崎町</t>
  </si>
  <si>
    <t>154059</t>
  </si>
  <si>
    <t>湯沢町</t>
  </si>
  <si>
    <t>154610</t>
  </si>
  <si>
    <t>津南町</t>
  </si>
  <si>
    <t>154822</t>
  </si>
  <si>
    <t>刈羽村</t>
  </si>
  <si>
    <t>155047</t>
  </si>
  <si>
    <t>関川村</t>
  </si>
  <si>
    <t>155811</t>
  </si>
  <si>
    <t>粟島浦村</t>
    <phoneticPr fontId="5"/>
  </si>
  <si>
    <t>155861</t>
  </si>
  <si>
    <t>富山市</t>
  </si>
  <si>
    <t>富山県</t>
  </si>
  <si>
    <t>162019</t>
  </si>
  <si>
    <t>高岡市</t>
  </si>
  <si>
    <t>162027</t>
  </si>
  <si>
    <t>魚津市</t>
  </si>
  <si>
    <t>162043</t>
  </si>
  <si>
    <t>氷見市</t>
  </si>
  <si>
    <t>162051</t>
  </si>
  <si>
    <t>滑川市</t>
  </si>
  <si>
    <t>162060</t>
  </si>
  <si>
    <t>黒部市</t>
  </si>
  <si>
    <t>162078</t>
  </si>
  <si>
    <t>砺波市</t>
  </si>
  <si>
    <t>162086</t>
  </si>
  <si>
    <t>小矢部市</t>
  </si>
  <si>
    <t>162094</t>
  </si>
  <si>
    <t>南砺市</t>
  </si>
  <si>
    <t>162108</t>
  </si>
  <si>
    <t>射水市</t>
  </si>
  <si>
    <t>162116</t>
  </si>
  <si>
    <t>舟橋村</t>
  </si>
  <si>
    <t>163210</t>
  </si>
  <si>
    <t>上市町</t>
  </si>
  <si>
    <t>163228</t>
  </si>
  <si>
    <t>立山町</t>
  </si>
  <si>
    <t>163236</t>
  </si>
  <si>
    <t>入善町</t>
  </si>
  <si>
    <t>163422</t>
  </si>
  <si>
    <t>163431</t>
  </si>
  <si>
    <t>金沢市</t>
  </si>
  <si>
    <t>石川県</t>
  </si>
  <si>
    <t>172014</t>
  </si>
  <si>
    <t>七尾市</t>
  </si>
  <si>
    <t>172022</t>
  </si>
  <si>
    <t>小松市</t>
  </si>
  <si>
    <t>172031</t>
  </si>
  <si>
    <t>輪島市</t>
  </si>
  <si>
    <t>172049</t>
  </si>
  <si>
    <t>珠洲市</t>
  </si>
  <si>
    <t>172057</t>
  </si>
  <si>
    <t>加賀市</t>
  </si>
  <si>
    <t>172065</t>
  </si>
  <si>
    <t>羽咋市</t>
  </si>
  <si>
    <t>172073</t>
  </si>
  <si>
    <t>かほく市</t>
  </si>
  <si>
    <t>172090</t>
  </si>
  <si>
    <t>白山市</t>
  </si>
  <si>
    <t>172103</t>
  </si>
  <si>
    <t>能美市</t>
  </si>
  <si>
    <t>172111</t>
  </si>
  <si>
    <t>野々市市</t>
  </si>
  <si>
    <t>172120</t>
  </si>
  <si>
    <t>川北町</t>
  </si>
  <si>
    <t>173240</t>
  </si>
  <si>
    <t>津幡町</t>
  </si>
  <si>
    <t>173614</t>
  </si>
  <si>
    <t>内灘町</t>
  </si>
  <si>
    <t>173657</t>
  </si>
  <si>
    <t>志賀町</t>
  </si>
  <si>
    <t>173843</t>
  </si>
  <si>
    <t>宝達志水町</t>
  </si>
  <si>
    <t>173860</t>
  </si>
  <si>
    <t>中能登町</t>
  </si>
  <si>
    <t>174076</t>
  </si>
  <si>
    <t>穴水町</t>
  </si>
  <si>
    <t>174611</t>
  </si>
  <si>
    <t>能登町</t>
  </si>
  <si>
    <t>174637</t>
  </si>
  <si>
    <t>福井市</t>
  </si>
  <si>
    <t>福井県</t>
  </si>
  <si>
    <t>182010</t>
  </si>
  <si>
    <t>敦賀市</t>
  </si>
  <si>
    <t>182028</t>
  </si>
  <si>
    <t>小浜市</t>
  </si>
  <si>
    <t>182044</t>
  </si>
  <si>
    <t>大野市</t>
  </si>
  <si>
    <t>182052</t>
  </si>
  <si>
    <t>勝山市</t>
  </si>
  <si>
    <t>182061</t>
  </si>
  <si>
    <t>鯖江市</t>
  </si>
  <si>
    <t>182079</t>
  </si>
  <si>
    <t>あわら市</t>
  </si>
  <si>
    <t>182087</t>
  </si>
  <si>
    <t>越前市</t>
  </si>
  <si>
    <t>182095</t>
  </si>
  <si>
    <t>坂井市</t>
  </si>
  <si>
    <t>182109</t>
  </si>
  <si>
    <t>永平寺町</t>
  </si>
  <si>
    <t>183229</t>
  </si>
  <si>
    <t>183822</t>
  </si>
  <si>
    <t>南越前町</t>
  </si>
  <si>
    <t>184047</t>
  </si>
  <si>
    <t>越前町</t>
  </si>
  <si>
    <t>184233</t>
  </si>
  <si>
    <t>美浜町</t>
  </si>
  <si>
    <t>184420</t>
  </si>
  <si>
    <t>高浜町</t>
  </si>
  <si>
    <t>184811</t>
  </si>
  <si>
    <t>おおい町</t>
  </si>
  <si>
    <t>184837</t>
  </si>
  <si>
    <t>若狭町</t>
  </si>
  <si>
    <t>185019</t>
  </si>
  <si>
    <t>甲府市</t>
  </si>
  <si>
    <t>山梨県</t>
  </si>
  <si>
    <t>192015</t>
  </si>
  <si>
    <t>富士吉田市</t>
  </si>
  <si>
    <t>192023</t>
  </si>
  <si>
    <t>都留市</t>
  </si>
  <si>
    <t>192040</t>
  </si>
  <si>
    <t>山梨市</t>
  </si>
  <si>
    <t>192058</t>
  </si>
  <si>
    <t>大月市</t>
  </si>
  <si>
    <t>192066</t>
  </si>
  <si>
    <t>韮崎市</t>
  </si>
  <si>
    <t>192074</t>
  </si>
  <si>
    <t>南アルプス市</t>
  </si>
  <si>
    <t>192082</t>
  </si>
  <si>
    <t>北杜市</t>
  </si>
  <si>
    <t>192091</t>
  </si>
  <si>
    <t>甲斐市</t>
  </si>
  <si>
    <t>192104</t>
  </si>
  <si>
    <t>笛吹市</t>
  </si>
  <si>
    <t>192112</t>
  </si>
  <si>
    <t>上野原市</t>
  </si>
  <si>
    <t>192121</t>
  </si>
  <si>
    <t>甲州市</t>
  </si>
  <si>
    <t>192139</t>
  </si>
  <si>
    <t>中央市</t>
  </si>
  <si>
    <t>192147</t>
  </si>
  <si>
    <t>市川三郷町</t>
  </si>
  <si>
    <t>193461</t>
  </si>
  <si>
    <t>早川町</t>
  </si>
  <si>
    <t>193640</t>
  </si>
  <si>
    <t>身延町</t>
  </si>
  <si>
    <t>193658</t>
  </si>
  <si>
    <t>193666</t>
  </si>
  <si>
    <t>富士川町</t>
  </si>
  <si>
    <t>193682</t>
  </si>
  <si>
    <t>昭和町</t>
  </si>
  <si>
    <t>193844</t>
  </si>
  <si>
    <t>道志村</t>
  </si>
  <si>
    <t>194221</t>
  </si>
  <si>
    <t>西桂町</t>
  </si>
  <si>
    <t>194239</t>
  </si>
  <si>
    <t>忍野村</t>
  </si>
  <si>
    <t>194247</t>
  </si>
  <si>
    <t>山中湖村</t>
  </si>
  <si>
    <t>194255</t>
  </si>
  <si>
    <t>鳴沢村</t>
  </si>
  <si>
    <t>194298</t>
  </si>
  <si>
    <t>富士河口湖町</t>
  </si>
  <si>
    <t>194301</t>
  </si>
  <si>
    <t>小菅村</t>
  </si>
  <si>
    <t>194425</t>
  </si>
  <si>
    <t>丹波山村</t>
  </si>
  <si>
    <t>194433</t>
  </si>
  <si>
    <t>長野市</t>
  </si>
  <si>
    <t>長野県</t>
  </si>
  <si>
    <t>202011</t>
  </si>
  <si>
    <t>松本市</t>
  </si>
  <si>
    <t>202029</t>
  </si>
  <si>
    <t>上田市</t>
  </si>
  <si>
    <t>202037</t>
  </si>
  <si>
    <t>岡谷市</t>
  </si>
  <si>
    <t>202045</t>
  </si>
  <si>
    <t>飯田市</t>
  </si>
  <si>
    <t>202053</t>
  </si>
  <si>
    <t>諏訪市</t>
  </si>
  <si>
    <t>202061</t>
  </si>
  <si>
    <t>須坂市</t>
  </si>
  <si>
    <t>202070</t>
  </si>
  <si>
    <t>小諸市</t>
  </si>
  <si>
    <t>202088</t>
  </si>
  <si>
    <t>伊那市</t>
  </si>
  <si>
    <t>202096</t>
  </si>
  <si>
    <t>駒ヶ根市</t>
  </si>
  <si>
    <t>202100</t>
  </si>
  <si>
    <t>中野市</t>
  </si>
  <si>
    <t>202118</t>
  </si>
  <si>
    <t>大町市</t>
  </si>
  <si>
    <t>202126</t>
  </si>
  <si>
    <t>飯山市</t>
  </si>
  <si>
    <t>202134</t>
  </si>
  <si>
    <t>茅野市</t>
  </si>
  <si>
    <t>202142</t>
  </si>
  <si>
    <t>塩尻市</t>
  </si>
  <si>
    <t>202151</t>
  </si>
  <si>
    <t>佐久市</t>
  </si>
  <si>
    <t>202177</t>
  </si>
  <si>
    <t>千曲市</t>
  </si>
  <si>
    <t>202185</t>
  </si>
  <si>
    <t>東御市</t>
  </si>
  <si>
    <t>202193</t>
  </si>
  <si>
    <t>安曇野市</t>
  </si>
  <si>
    <t>202207</t>
  </si>
  <si>
    <t>小海町</t>
  </si>
  <si>
    <t>203033</t>
  </si>
  <si>
    <t>川上村</t>
  </si>
  <si>
    <t>203041</t>
  </si>
  <si>
    <t>203050</t>
  </si>
  <si>
    <t>南相木村</t>
  </si>
  <si>
    <t>203068</t>
  </si>
  <si>
    <t>北相木村</t>
  </si>
  <si>
    <t>203076</t>
  </si>
  <si>
    <t>佐久穂町</t>
  </si>
  <si>
    <t>203092</t>
  </si>
  <si>
    <t>軽井沢町</t>
  </si>
  <si>
    <t>203211</t>
  </si>
  <si>
    <t>御代田町</t>
  </si>
  <si>
    <t>203238</t>
  </si>
  <si>
    <t>立科町</t>
  </si>
  <si>
    <t>203246</t>
  </si>
  <si>
    <t>青木村</t>
  </si>
  <si>
    <t>203491</t>
  </si>
  <si>
    <t>長和町</t>
  </si>
  <si>
    <t>203505</t>
  </si>
  <si>
    <t>下諏訪町</t>
  </si>
  <si>
    <t>203611</t>
  </si>
  <si>
    <t>富士見町</t>
  </si>
  <si>
    <t>203629</t>
  </si>
  <si>
    <t>原村</t>
  </si>
  <si>
    <t>203637</t>
  </si>
  <si>
    <t>辰野町</t>
  </si>
  <si>
    <t>203823</t>
  </si>
  <si>
    <t>箕輪町</t>
  </si>
  <si>
    <t>203831</t>
  </si>
  <si>
    <t>飯島町</t>
  </si>
  <si>
    <t>203840</t>
  </si>
  <si>
    <t>南箕輪村</t>
  </si>
  <si>
    <t>203858</t>
  </si>
  <si>
    <t>中川村</t>
  </si>
  <si>
    <t>203866</t>
  </si>
  <si>
    <t>宮田村</t>
  </si>
  <si>
    <t>203882</t>
  </si>
  <si>
    <t>松川町</t>
  </si>
  <si>
    <t>204021</t>
  </si>
  <si>
    <t>高森町</t>
  </si>
  <si>
    <t>204030</t>
  </si>
  <si>
    <t>阿南町</t>
  </si>
  <si>
    <t>204048</t>
  </si>
  <si>
    <t>阿智村</t>
  </si>
  <si>
    <t>204072</t>
  </si>
  <si>
    <t>平谷村</t>
  </si>
  <si>
    <t>204099</t>
  </si>
  <si>
    <t>根羽村</t>
  </si>
  <si>
    <t>204102</t>
  </si>
  <si>
    <t>下條村</t>
  </si>
  <si>
    <t>204111</t>
  </si>
  <si>
    <t>売木村</t>
  </si>
  <si>
    <t>204129</t>
  </si>
  <si>
    <t>天龍村</t>
  </si>
  <si>
    <t>204137</t>
  </si>
  <si>
    <t>泰阜村</t>
  </si>
  <si>
    <t>204145</t>
  </si>
  <si>
    <t>喬木村</t>
  </si>
  <si>
    <t>204153</t>
  </si>
  <si>
    <t>豊丘村</t>
  </si>
  <si>
    <t>204161</t>
  </si>
  <si>
    <t>大鹿村</t>
  </si>
  <si>
    <t>204170</t>
  </si>
  <si>
    <t>上松町</t>
  </si>
  <si>
    <t>204226</t>
  </si>
  <si>
    <t>南木曽町</t>
  </si>
  <si>
    <t>204234</t>
  </si>
  <si>
    <t>木祖村</t>
  </si>
  <si>
    <t>204251</t>
  </si>
  <si>
    <t>王滝村</t>
  </si>
  <si>
    <t>204293</t>
  </si>
  <si>
    <t>大桑村</t>
  </si>
  <si>
    <t>204307</t>
  </si>
  <si>
    <t>木曽町</t>
  </si>
  <si>
    <t>204323</t>
  </si>
  <si>
    <t>麻績村</t>
  </si>
  <si>
    <t>204463</t>
  </si>
  <si>
    <t>生坂村</t>
  </si>
  <si>
    <t>204480</t>
  </si>
  <si>
    <t>山形村</t>
  </si>
  <si>
    <t>204501</t>
  </si>
  <si>
    <t>朝日村</t>
  </si>
  <si>
    <t>204510</t>
  </si>
  <si>
    <t>筑北村</t>
  </si>
  <si>
    <t>204528</t>
  </si>
  <si>
    <t>204811</t>
  </si>
  <si>
    <t>松川村</t>
  </si>
  <si>
    <t>204820</t>
  </si>
  <si>
    <t>白馬村</t>
  </si>
  <si>
    <t>204854</t>
  </si>
  <si>
    <t>小谷村</t>
  </si>
  <si>
    <t>204862</t>
  </si>
  <si>
    <t>坂城町</t>
  </si>
  <si>
    <t>205214</t>
  </si>
  <si>
    <t>小布施町</t>
  </si>
  <si>
    <t>205419</t>
  </si>
  <si>
    <t>205435</t>
  </si>
  <si>
    <t>山ノ内町</t>
  </si>
  <si>
    <t>205613</t>
  </si>
  <si>
    <t>木島平村</t>
  </si>
  <si>
    <t>205621</t>
  </si>
  <si>
    <t>野沢温泉村</t>
  </si>
  <si>
    <t>205630</t>
  </si>
  <si>
    <t>信濃町</t>
  </si>
  <si>
    <t>205834</t>
  </si>
  <si>
    <t>小川村</t>
  </si>
  <si>
    <t>205885</t>
  </si>
  <si>
    <t>飯綱町</t>
  </si>
  <si>
    <t>205907</t>
  </si>
  <si>
    <t>栄村</t>
  </si>
  <si>
    <t>206024</t>
  </si>
  <si>
    <t>岐阜市</t>
  </si>
  <si>
    <t>岐阜県</t>
  </si>
  <si>
    <t>212016</t>
  </si>
  <si>
    <t>大垣市</t>
  </si>
  <si>
    <t>212024</t>
  </si>
  <si>
    <t>高山市</t>
  </si>
  <si>
    <t>212032</t>
  </si>
  <si>
    <t>多治見市</t>
  </si>
  <si>
    <t>212041</t>
  </si>
  <si>
    <t>関市</t>
  </si>
  <si>
    <t>212059</t>
  </si>
  <si>
    <t>中津川市</t>
  </si>
  <si>
    <t>212067</t>
  </si>
  <si>
    <t>美濃市</t>
  </si>
  <si>
    <t>212075</t>
  </si>
  <si>
    <t>瑞浪市</t>
  </si>
  <si>
    <t>212083</t>
  </si>
  <si>
    <t>羽島市</t>
  </si>
  <si>
    <t>212091</t>
  </si>
  <si>
    <t>恵那市</t>
  </si>
  <si>
    <t>212105</t>
  </si>
  <si>
    <t>美濃加茂市</t>
  </si>
  <si>
    <t>212113</t>
  </si>
  <si>
    <t>土岐市</t>
  </si>
  <si>
    <t>212121</t>
  </si>
  <si>
    <t>各務原市</t>
  </si>
  <si>
    <t>212130</t>
  </si>
  <si>
    <t>可児市</t>
  </si>
  <si>
    <t>212148</t>
  </si>
  <si>
    <t>山県市</t>
  </si>
  <si>
    <t>212156</t>
  </si>
  <si>
    <t>瑞穂市</t>
  </si>
  <si>
    <t>212164</t>
  </si>
  <si>
    <t>飛騨市</t>
  </si>
  <si>
    <t>212172</t>
  </si>
  <si>
    <t>本巣市</t>
  </si>
  <si>
    <t>212181</t>
  </si>
  <si>
    <t>郡上市</t>
  </si>
  <si>
    <t>212199</t>
  </si>
  <si>
    <t>下呂市</t>
  </si>
  <si>
    <t>212202</t>
  </si>
  <si>
    <t>海津市</t>
  </si>
  <si>
    <t>212211</t>
  </si>
  <si>
    <t>岐南町</t>
  </si>
  <si>
    <t>213021</t>
  </si>
  <si>
    <t>笠松町</t>
  </si>
  <si>
    <t>213039</t>
  </si>
  <si>
    <t>養老町</t>
  </si>
  <si>
    <t>213411</t>
  </si>
  <si>
    <t>垂井町</t>
  </si>
  <si>
    <t>213616</t>
  </si>
  <si>
    <t>関ケ原町</t>
    <rPh sb="0" eb="4">
      <t>セキガハラチョウ</t>
    </rPh>
    <phoneticPr fontId="4"/>
  </si>
  <si>
    <t>213624</t>
  </si>
  <si>
    <t>神戸町</t>
  </si>
  <si>
    <t>213811</t>
  </si>
  <si>
    <t>輪之内町</t>
  </si>
  <si>
    <t>213829</t>
  </si>
  <si>
    <t>安八町</t>
  </si>
  <si>
    <t>213837</t>
  </si>
  <si>
    <t>揖斐川町</t>
  </si>
  <si>
    <t>214019</t>
  </si>
  <si>
    <t>大野町</t>
  </si>
  <si>
    <t>214035</t>
  </si>
  <si>
    <t>214043</t>
  </si>
  <si>
    <t>北方町</t>
  </si>
  <si>
    <t>214213</t>
  </si>
  <si>
    <t>坂祝町</t>
  </si>
  <si>
    <t>215015</t>
  </si>
  <si>
    <t>富加町</t>
  </si>
  <si>
    <t>215023</t>
  </si>
  <si>
    <t>川辺町</t>
  </si>
  <si>
    <t>215031</t>
  </si>
  <si>
    <t>七宗町</t>
  </si>
  <si>
    <t>215040</t>
  </si>
  <si>
    <t>八百津町</t>
  </si>
  <si>
    <t>215058</t>
  </si>
  <si>
    <t>白川町</t>
  </si>
  <si>
    <t>215066</t>
  </si>
  <si>
    <t>東白川村</t>
  </si>
  <si>
    <t>215074</t>
  </si>
  <si>
    <t>御嵩町</t>
  </si>
  <si>
    <t>215210</t>
  </si>
  <si>
    <t>白川村</t>
  </si>
  <si>
    <t>216046</t>
  </si>
  <si>
    <t>静岡市</t>
  </si>
  <si>
    <t>静岡県</t>
  </si>
  <si>
    <t>221007</t>
  </si>
  <si>
    <t>浜松市</t>
  </si>
  <si>
    <t>221309</t>
  </si>
  <si>
    <t>沼津市</t>
  </si>
  <si>
    <t>222038</t>
  </si>
  <si>
    <t>熱海市</t>
  </si>
  <si>
    <t>222054</t>
  </si>
  <si>
    <t>三島市</t>
  </si>
  <si>
    <t>222062</t>
  </si>
  <si>
    <t>富士宮市</t>
  </si>
  <si>
    <t>222071</t>
  </si>
  <si>
    <t>伊東市</t>
  </si>
  <si>
    <t>222089</t>
  </si>
  <si>
    <t>島田市</t>
  </si>
  <si>
    <t>222097</t>
  </si>
  <si>
    <t>富士市</t>
  </si>
  <si>
    <t>222101</t>
  </si>
  <si>
    <t>磐田市</t>
  </si>
  <si>
    <t>222119</t>
  </si>
  <si>
    <t>焼津市</t>
  </si>
  <si>
    <t>222127</t>
  </si>
  <si>
    <t>掛川市</t>
  </si>
  <si>
    <t>222135</t>
  </si>
  <si>
    <t>藤枝市</t>
  </si>
  <si>
    <t>222143</t>
  </si>
  <si>
    <t>御殿場市</t>
  </si>
  <si>
    <t>222151</t>
  </si>
  <si>
    <t>袋井市</t>
  </si>
  <si>
    <t>222160</t>
  </si>
  <si>
    <t>下田市</t>
  </si>
  <si>
    <t>222194</t>
  </si>
  <si>
    <t>裾野市</t>
  </si>
  <si>
    <t>222208</t>
  </si>
  <si>
    <t>湖西市</t>
  </si>
  <si>
    <t>222216</t>
  </si>
  <si>
    <t>伊豆市</t>
  </si>
  <si>
    <t>222224</t>
  </si>
  <si>
    <t>御前崎市</t>
  </si>
  <si>
    <t>222232</t>
  </si>
  <si>
    <t>菊川市</t>
  </si>
  <si>
    <t>222241</t>
  </si>
  <si>
    <t>伊豆の国市</t>
  </si>
  <si>
    <t>222259</t>
  </si>
  <si>
    <t>牧之原市</t>
  </si>
  <si>
    <t>222267</t>
  </si>
  <si>
    <t>東伊豆町</t>
  </si>
  <si>
    <t>223018</t>
  </si>
  <si>
    <t>河津町</t>
  </si>
  <si>
    <t>223026</t>
  </si>
  <si>
    <t>南伊豆町</t>
  </si>
  <si>
    <t>223042</t>
  </si>
  <si>
    <t>松崎町</t>
  </si>
  <si>
    <t>223051</t>
  </si>
  <si>
    <t>西伊豆町</t>
  </si>
  <si>
    <t>223069</t>
  </si>
  <si>
    <t>函南町</t>
  </si>
  <si>
    <t>223255</t>
  </si>
  <si>
    <t>223417</t>
  </si>
  <si>
    <t>長泉町</t>
  </si>
  <si>
    <t>223425</t>
  </si>
  <si>
    <t>小山町</t>
  </si>
  <si>
    <t>223441</t>
  </si>
  <si>
    <t>吉田町</t>
  </si>
  <si>
    <t>224243</t>
  </si>
  <si>
    <t>川根本町</t>
  </si>
  <si>
    <t>224294</t>
  </si>
  <si>
    <t>224618</t>
  </si>
  <si>
    <t>名古屋市</t>
  </si>
  <si>
    <t>愛知県</t>
  </si>
  <si>
    <t>231002</t>
  </si>
  <si>
    <t>豊橋市</t>
  </si>
  <si>
    <t>232017</t>
  </si>
  <si>
    <t>岡崎市</t>
  </si>
  <si>
    <t>232025</t>
  </si>
  <si>
    <t>一宮市</t>
  </si>
  <si>
    <t>232033</t>
  </si>
  <si>
    <t>瀬戸市</t>
  </si>
  <si>
    <t>232041</t>
  </si>
  <si>
    <t>半田市</t>
  </si>
  <si>
    <t>232050</t>
  </si>
  <si>
    <t>春日井市</t>
  </si>
  <si>
    <t>232068</t>
  </si>
  <si>
    <t>豊川市</t>
  </si>
  <si>
    <t>232076</t>
  </si>
  <si>
    <t>津島市</t>
  </si>
  <si>
    <t>232084</t>
  </si>
  <si>
    <t>碧南市</t>
  </si>
  <si>
    <t>232092</t>
  </si>
  <si>
    <t>刈谷市</t>
  </si>
  <si>
    <t>232106</t>
  </si>
  <si>
    <t>豊田市</t>
  </si>
  <si>
    <t>232114</t>
  </si>
  <si>
    <t>安城市</t>
  </si>
  <si>
    <t>232122</t>
  </si>
  <si>
    <t>西尾市</t>
  </si>
  <si>
    <t>232131</t>
  </si>
  <si>
    <t>蒲郡市</t>
  </si>
  <si>
    <t>232149</t>
  </si>
  <si>
    <t>犬山市</t>
  </si>
  <si>
    <t>232157</t>
  </si>
  <si>
    <t>常滑市</t>
  </si>
  <si>
    <t>232165</t>
  </si>
  <si>
    <t>江南市</t>
  </si>
  <si>
    <t>232173</t>
  </si>
  <si>
    <t>小牧市</t>
  </si>
  <si>
    <t>232190</t>
  </si>
  <si>
    <t>稲沢市</t>
  </si>
  <si>
    <t>232203</t>
  </si>
  <si>
    <t>新城市</t>
  </si>
  <si>
    <t>232211</t>
  </si>
  <si>
    <t>東海市</t>
  </si>
  <si>
    <t>232220</t>
  </si>
  <si>
    <t>大府市</t>
  </si>
  <si>
    <t>232238</t>
  </si>
  <si>
    <t>知多市</t>
  </si>
  <si>
    <t>232246</t>
  </si>
  <si>
    <t>知立市</t>
  </si>
  <si>
    <t>232254</t>
  </si>
  <si>
    <t>尾張旭市</t>
  </si>
  <si>
    <t>232262</t>
  </si>
  <si>
    <t>高浜市</t>
  </si>
  <si>
    <t>232271</t>
  </si>
  <si>
    <t>岩倉市</t>
  </si>
  <si>
    <t>232289</t>
  </si>
  <si>
    <t>豊明市</t>
  </si>
  <si>
    <t>232297</t>
  </si>
  <si>
    <t>日進市</t>
  </si>
  <si>
    <t>232301</t>
  </si>
  <si>
    <t>田原市</t>
  </si>
  <si>
    <t>232319</t>
  </si>
  <si>
    <t>愛西市</t>
  </si>
  <si>
    <t>232327</t>
  </si>
  <si>
    <t>清須市</t>
  </si>
  <si>
    <t>232335</t>
  </si>
  <si>
    <t>北名古屋市</t>
  </si>
  <si>
    <t>232343</t>
  </si>
  <si>
    <t>弥富市</t>
  </si>
  <si>
    <t>232351</t>
  </si>
  <si>
    <t>みよし市</t>
  </si>
  <si>
    <t>232360</t>
  </si>
  <si>
    <t>あま市</t>
  </si>
  <si>
    <t>232378</t>
  </si>
  <si>
    <t>長久手市</t>
  </si>
  <si>
    <t>232386</t>
  </si>
  <si>
    <t>東郷町</t>
  </si>
  <si>
    <t>233021</t>
  </si>
  <si>
    <t>豊山町</t>
  </si>
  <si>
    <t>233421</t>
  </si>
  <si>
    <t>大口町</t>
  </si>
  <si>
    <t>233617</t>
  </si>
  <si>
    <t>扶桑町</t>
  </si>
  <si>
    <t>233625</t>
  </si>
  <si>
    <t>大治町</t>
  </si>
  <si>
    <t>234249</t>
  </si>
  <si>
    <t>蟹江町</t>
  </si>
  <si>
    <t>234257</t>
  </si>
  <si>
    <t>飛島村</t>
  </si>
  <si>
    <t>234273</t>
  </si>
  <si>
    <t>阿久比町</t>
  </si>
  <si>
    <t>234419</t>
  </si>
  <si>
    <t>東浦町</t>
  </si>
  <si>
    <t>234427</t>
  </si>
  <si>
    <t>南知多町</t>
  </si>
  <si>
    <t>234451</t>
  </si>
  <si>
    <t>234460</t>
  </si>
  <si>
    <t>武豊町</t>
  </si>
  <si>
    <t>234478</t>
  </si>
  <si>
    <t>幸田町</t>
    <phoneticPr fontId="5"/>
  </si>
  <si>
    <t>235016</t>
  </si>
  <si>
    <t>設楽町</t>
  </si>
  <si>
    <t>235610</t>
  </si>
  <si>
    <t>東栄町</t>
  </si>
  <si>
    <t>235628</t>
  </si>
  <si>
    <t>豊根村</t>
  </si>
  <si>
    <t>235636</t>
  </si>
  <si>
    <t>津市</t>
  </si>
  <si>
    <t>三重県</t>
  </si>
  <si>
    <t>242012</t>
  </si>
  <si>
    <t>四日市市</t>
  </si>
  <si>
    <t>242021</t>
  </si>
  <si>
    <t>伊勢市</t>
  </si>
  <si>
    <t>242039</t>
  </si>
  <si>
    <t>松阪市</t>
  </si>
  <si>
    <t>242047</t>
  </si>
  <si>
    <t>桑名市</t>
  </si>
  <si>
    <t>242055</t>
  </si>
  <si>
    <t>鈴鹿市</t>
  </si>
  <si>
    <t>242071</t>
  </si>
  <si>
    <t>名張市</t>
  </si>
  <si>
    <t>242080</t>
  </si>
  <si>
    <t>尾鷲市</t>
  </si>
  <si>
    <t>242098</t>
  </si>
  <si>
    <t>亀山市</t>
  </si>
  <si>
    <t>242101</t>
  </si>
  <si>
    <t>鳥羽市</t>
  </si>
  <si>
    <t>242110</t>
  </si>
  <si>
    <t>熊野市</t>
  </si>
  <si>
    <t>242128</t>
  </si>
  <si>
    <t>いなべ市</t>
  </si>
  <si>
    <t>242144</t>
  </si>
  <si>
    <t>志摩市</t>
  </si>
  <si>
    <t>242152</t>
  </si>
  <si>
    <t>伊賀市</t>
  </si>
  <si>
    <t>242161</t>
  </si>
  <si>
    <t>木曽岬町</t>
  </si>
  <si>
    <t>243035</t>
  </si>
  <si>
    <t>東員町</t>
  </si>
  <si>
    <t>243248</t>
  </si>
  <si>
    <t>菰野町</t>
  </si>
  <si>
    <t>243418</t>
  </si>
  <si>
    <t>243434</t>
  </si>
  <si>
    <t>川越町</t>
  </si>
  <si>
    <t>243442</t>
  </si>
  <si>
    <t>多気町</t>
  </si>
  <si>
    <t>244414</t>
  </si>
  <si>
    <t>244422</t>
  </si>
  <si>
    <t>大台町</t>
  </si>
  <si>
    <t>244431</t>
  </si>
  <si>
    <t>玉城町</t>
  </si>
  <si>
    <t>244619</t>
  </si>
  <si>
    <t>度会町</t>
  </si>
  <si>
    <t>244708</t>
  </si>
  <si>
    <t>大紀町</t>
  </si>
  <si>
    <t>244716</t>
  </si>
  <si>
    <t>南伊勢町</t>
  </si>
  <si>
    <t>244724</t>
  </si>
  <si>
    <t>紀北町</t>
  </si>
  <si>
    <t>245437</t>
  </si>
  <si>
    <t>御浜町</t>
  </si>
  <si>
    <t>245615</t>
  </si>
  <si>
    <t>紀宝町</t>
  </si>
  <si>
    <t>245623</t>
  </si>
  <si>
    <t>大津市</t>
  </si>
  <si>
    <t>滋賀県</t>
  </si>
  <si>
    <t>252018</t>
  </si>
  <si>
    <t>彦根市</t>
  </si>
  <si>
    <t>252026</t>
  </si>
  <si>
    <t>長浜市</t>
  </si>
  <si>
    <t>252034</t>
  </si>
  <si>
    <t>近江八幡市</t>
  </si>
  <si>
    <t>252042</t>
  </si>
  <si>
    <t>草津市</t>
  </si>
  <si>
    <t>252069</t>
  </si>
  <si>
    <t>守山市</t>
  </si>
  <si>
    <t>252077</t>
  </si>
  <si>
    <t>栗東市</t>
  </si>
  <si>
    <t>252085</t>
  </si>
  <si>
    <t>甲賀市</t>
  </si>
  <si>
    <t>252093</t>
  </si>
  <si>
    <t>野洲市</t>
  </si>
  <si>
    <t>252107</t>
  </si>
  <si>
    <t>湖南市</t>
  </si>
  <si>
    <t>252115</t>
  </si>
  <si>
    <t>高島市</t>
  </si>
  <si>
    <t>252123</t>
  </si>
  <si>
    <t>東近江市</t>
  </si>
  <si>
    <t>252131</t>
  </si>
  <si>
    <t>米原市</t>
  </si>
  <si>
    <t>252140</t>
  </si>
  <si>
    <t>日野町</t>
  </si>
  <si>
    <t>253839</t>
  </si>
  <si>
    <t>竜王町</t>
  </si>
  <si>
    <t>253847</t>
  </si>
  <si>
    <t>愛荘町</t>
  </si>
  <si>
    <t>254258</t>
  </si>
  <si>
    <t>豊郷町</t>
  </si>
  <si>
    <t>254410</t>
  </si>
  <si>
    <t>甲良町</t>
    <phoneticPr fontId="5"/>
  </si>
  <si>
    <t>254428</t>
  </si>
  <si>
    <t>多賀町</t>
  </si>
  <si>
    <t>254436</t>
  </si>
  <si>
    <t>京都市</t>
  </si>
  <si>
    <t>京都府</t>
  </si>
  <si>
    <t>261009</t>
  </si>
  <si>
    <t>福知山市</t>
  </si>
  <si>
    <t>262013</t>
  </si>
  <si>
    <t>舞鶴市</t>
  </si>
  <si>
    <t>262021</t>
  </si>
  <si>
    <t>綾部市</t>
  </si>
  <si>
    <t>262030</t>
  </si>
  <si>
    <t>宇治市</t>
  </si>
  <si>
    <t>262048</t>
  </si>
  <si>
    <t>宮津市</t>
  </si>
  <si>
    <t>262056</t>
  </si>
  <si>
    <t>亀岡市</t>
  </si>
  <si>
    <t>262064</t>
  </si>
  <si>
    <t>城陽市</t>
  </si>
  <si>
    <t>262072</t>
  </si>
  <si>
    <t>向日市</t>
  </si>
  <si>
    <t>262081</t>
  </si>
  <si>
    <t>長岡京市</t>
  </si>
  <si>
    <t>262099</t>
  </si>
  <si>
    <t>八幡市</t>
  </si>
  <si>
    <t>262102</t>
  </si>
  <si>
    <t>京田辺市</t>
  </si>
  <si>
    <t>262111</t>
  </si>
  <si>
    <t>京丹後市</t>
  </si>
  <si>
    <t>262129</t>
  </si>
  <si>
    <t>南丹市</t>
  </si>
  <si>
    <t>262137</t>
  </si>
  <si>
    <t>木津川市</t>
  </si>
  <si>
    <t>262145</t>
  </si>
  <si>
    <t>大山崎町</t>
  </si>
  <si>
    <t>263036</t>
  </si>
  <si>
    <t>久御山町</t>
  </si>
  <si>
    <t>263222</t>
  </si>
  <si>
    <t>井手町</t>
  </si>
  <si>
    <t>263435</t>
  </si>
  <si>
    <t>宇治田原町</t>
  </si>
  <si>
    <t>263443</t>
  </si>
  <si>
    <t>笠置町</t>
  </si>
  <si>
    <t>263648</t>
  </si>
  <si>
    <t>和束町</t>
  </si>
  <si>
    <t>263656</t>
  </si>
  <si>
    <t>精華町</t>
  </si>
  <si>
    <t>263664</t>
  </si>
  <si>
    <t>南山城村</t>
  </si>
  <si>
    <t>263672</t>
  </si>
  <si>
    <t>京丹波町</t>
  </si>
  <si>
    <t>264075</t>
  </si>
  <si>
    <t>伊根町</t>
  </si>
  <si>
    <t>264636</t>
  </si>
  <si>
    <t>与謝野町</t>
  </si>
  <si>
    <t>264652</t>
  </si>
  <si>
    <t>大阪市</t>
  </si>
  <si>
    <t>大阪府</t>
  </si>
  <si>
    <t>271004</t>
  </si>
  <si>
    <t>堺市</t>
  </si>
  <si>
    <t>271403</t>
  </si>
  <si>
    <t>岸和田市</t>
  </si>
  <si>
    <t>272027</t>
  </si>
  <si>
    <t>豊中市</t>
  </si>
  <si>
    <t>272035</t>
  </si>
  <si>
    <t>池田市</t>
  </si>
  <si>
    <t>272043</t>
  </si>
  <si>
    <t>吹田市</t>
  </si>
  <si>
    <t>272051</t>
  </si>
  <si>
    <t>泉大津市</t>
  </si>
  <si>
    <t>272060</t>
  </si>
  <si>
    <t>高槻市</t>
  </si>
  <si>
    <t>272078</t>
  </si>
  <si>
    <t>貝塚市</t>
    <rPh sb="0" eb="1">
      <t>カイ</t>
    </rPh>
    <rPh sb="1" eb="2">
      <t>ヅカ</t>
    </rPh>
    <rPh sb="2" eb="3">
      <t>シ</t>
    </rPh>
    <phoneticPr fontId="4"/>
  </si>
  <si>
    <t>272086</t>
  </si>
  <si>
    <t>守口市</t>
  </si>
  <si>
    <t>272094</t>
  </si>
  <si>
    <t>枚方市</t>
  </si>
  <si>
    <t>272108</t>
  </si>
  <si>
    <t>茨木市</t>
  </si>
  <si>
    <t>272116</t>
  </si>
  <si>
    <t>八尾市</t>
  </si>
  <si>
    <t>272124</t>
  </si>
  <si>
    <t>泉佐野市</t>
  </si>
  <si>
    <t>272132</t>
  </si>
  <si>
    <t>富田林市</t>
  </si>
  <si>
    <t>272141</t>
  </si>
  <si>
    <t>寝屋川市</t>
  </si>
  <si>
    <t>272159</t>
  </si>
  <si>
    <t>河内長野市</t>
  </si>
  <si>
    <t>272167</t>
  </si>
  <si>
    <t>松原市</t>
  </si>
  <si>
    <t>272175</t>
  </si>
  <si>
    <t>大東市</t>
  </si>
  <si>
    <t>272183</t>
  </si>
  <si>
    <t>和泉市</t>
  </si>
  <si>
    <t>272191</t>
  </si>
  <si>
    <t>箕面市</t>
  </si>
  <si>
    <t>272205</t>
  </si>
  <si>
    <t>柏原市</t>
  </si>
  <si>
    <t>272213</t>
  </si>
  <si>
    <t>羽曳野市</t>
  </si>
  <si>
    <t>272221</t>
  </si>
  <si>
    <t>門真市</t>
  </si>
  <si>
    <t>272230</t>
  </si>
  <si>
    <t>摂津市</t>
  </si>
  <si>
    <t>272248</t>
  </si>
  <si>
    <t>高石市</t>
  </si>
  <si>
    <t>272256</t>
  </si>
  <si>
    <t>藤井寺市</t>
  </si>
  <si>
    <t>272264</t>
  </si>
  <si>
    <t>東大阪市</t>
  </si>
  <si>
    <t>272272</t>
  </si>
  <si>
    <t>泉南市</t>
  </si>
  <si>
    <t>272281</t>
  </si>
  <si>
    <t>四條畷市</t>
    <phoneticPr fontId="5"/>
  </si>
  <si>
    <t>272299</t>
  </si>
  <si>
    <t>交野市</t>
  </si>
  <si>
    <t>272302</t>
  </si>
  <si>
    <t>大阪狭山市</t>
  </si>
  <si>
    <t>272311</t>
  </si>
  <si>
    <t>阪南市</t>
  </si>
  <si>
    <t>272329</t>
  </si>
  <si>
    <t>島本町</t>
  </si>
  <si>
    <t>273015</t>
  </si>
  <si>
    <t>豊能町</t>
  </si>
  <si>
    <t>273210</t>
  </si>
  <si>
    <t>能勢町</t>
  </si>
  <si>
    <t>273228</t>
  </si>
  <si>
    <t>忠岡町</t>
  </si>
  <si>
    <t>273414</t>
  </si>
  <si>
    <t>熊取町</t>
  </si>
  <si>
    <t>273619</t>
  </si>
  <si>
    <t>田尻町</t>
  </si>
  <si>
    <t>273627</t>
  </si>
  <si>
    <t>岬町</t>
  </si>
  <si>
    <t>273660</t>
  </si>
  <si>
    <t>太子町</t>
  </si>
  <si>
    <t>273813</t>
  </si>
  <si>
    <t>河南町</t>
  </si>
  <si>
    <t>273821</t>
  </si>
  <si>
    <t>千早赤阪村</t>
  </si>
  <si>
    <t>273830</t>
  </si>
  <si>
    <t>神戸市</t>
  </si>
  <si>
    <t>兵庫県</t>
  </si>
  <si>
    <t>281000</t>
  </si>
  <si>
    <t>姫路市</t>
  </si>
  <si>
    <t>282014</t>
  </si>
  <si>
    <t>尼崎市</t>
  </si>
  <si>
    <t>282022</t>
  </si>
  <si>
    <t>明石市</t>
  </si>
  <si>
    <t>282031</t>
  </si>
  <si>
    <t>西宮市</t>
  </si>
  <si>
    <t>282049</t>
  </si>
  <si>
    <t>洲本市</t>
    <phoneticPr fontId="5"/>
  </si>
  <si>
    <t>282057</t>
  </si>
  <si>
    <t>芦屋市</t>
  </si>
  <si>
    <t>282065</t>
  </si>
  <si>
    <t>伊丹市</t>
  </si>
  <si>
    <t>282073</t>
  </si>
  <si>
    <t>相生市</t>
  </si>
  <si>
    <t>282081</t>
  </si>
  <si>
    <t>豊岡市</t>
  </si>
  <si>
    <t>282090</t>
  </si>
  <si>
    <t>加古川市</t>
  </si>
  <si>
    <t>282103</t>
  </si>
  <si>
    <t>赤穂市</t>
  </si>
  <si>
    <t>282120</t>
  </si>
  <si>
    <t>西脇市</t>
  </si>
  <si>
    <t>282138</t>
  </si>
  <si>
    <t>宝塚市</t>
  </si>
  <si>
    <t>282146</t>
  </si>
  <si>
    <t>三木市</t>
  </si>
  <si>
    <t>282154</t>
  </si>
  <si>
    <t>高砂市</t>
  </si>
  <si>
    <t>282162</t>
  </si>
  <si>
    <t>川西市</t>
  </si>
  <si>
    <t>282171</t>
  </si>
  <si>
    <t>小野市</t>
  </si>
  <si>
    <t>282189</t>
  </si>
  <si>
    <t>三田市</t>
  </si>
  <si>
    <t>282197</t>
  </si>
  <si>
    <t>加西市</t>
  </si>
  <si>
    <t>282201</t>
  </si>
  <si>
    <t>丹波篠山市</t>
    <rPh sb="0" eb="2">
      <t>タンバ</t>
    </rPh>
    <rPh sb="2" eb="5">
      <t>ササヤマシ</t>
    </rPh>
    <phoneticPr fontId="6"/>
  </si>
  <si>
    <t>282219</t>
  </si>
  <si>
    <t>養父市</t>
  </si>
  <si>
    <t>282227</t>
  </si>
  <si>
    <t>丹波市</t>
  </si>
  <si>
    <t>282235</t>
  </si>
  <si>
    <t>南あわじ市</t>
  </si>
  <si>
    <t>282243</t>
  </si>
  <si>
    <t>朝来市</t>
  </si>
  <si>
    <t>282251</t>
  </si>
  <si>
    <t>淡路市</t>
  </si>
  <si>
    <t>282260</t>
  </si>
  <si>
    <t>宍粟市</t>
  </si>
  <si>
    <t>282278</t>
  </si>
  <si>
    <t>加東市</t>
  </si>
  <si>
    <t>282286</t>
  </si>
  <si>
    <t>たつの市</t>
  </si>
  <si>
    <t>282294</t>
  </si>
  <si>
    <t>猪名川町</t>
  </si>
  <si>
    <t>283011</t>
  </si>
  <si>
    <t>多可町</t>
  </si>
  <si>
    <t>283657</t>
  </si>
  <si>
    <t>稲美町</t>
  </si>
  <si>
    <t>283819</t>
  </si>
  <si>
    <t>播磨町</t>
  </si>
  <si>
    <t>283827</t>
  </si>
  <si>
    <t>市川町</t>
  </si>
  <si>
    <t>284424</t>
  </si>
  <si>
    <t>福崎町</t>
  </si>
  <si>
    <t>284432</t>
  </si>
  <si>
    <t>神河町</t>
  </si>
  <si>
    <t>284467</t>
  </si>
  <si>
    <t>284645</t>
  </si>
  <si>
    <t>上郡町</t>
  </si>
  <si>
    <t>284815</t>
  </si>
  <si>
    <t>佐用町</t>
  </si>
  <si>
    <t>285013</t>
  </si>
  <si>
    <t>香美町</t>
  </si>
  <si>
    <t>285854</t>
  </si>
  <si>
    <t>新温泉町</t>
  </si>
  <si>
    <t>285862</t>
  </si>
  <si>
    <t>奈良市</t>
  </si>
  <si>
    <t>奈良県</t>
  </si>
  <si>
    <t>292010</t>
  </si>
  <si>
    <t>大和高田市</t>
  </si>
  <si>
    <t>292028</t>
  </si>
  <si>
    <t>大和郡山市</t>
  </si>
  <si>
    <t>292036</t>
  </si>
  <si>
    <t>天理市</t>
  </si>
  <si>
    <t>292044</t>
  </si>
  <si>
    <t>橿原市</t>
    <phoneticPr fontId="5"/>
  </si>
  <si>
    <t>292052</t>
  </si>
  <si>
    <t>桜井市</t>
  </si>
  <si>
    <t>292061</t>
  </si>
  <si>
    <t>五條市</t>
  </si>
  <si>
    <t>292079</t>
  </si>
  <si>
    <t>御所市</t>
  </si>
  <si>
    <t>292087</t>
  </si>
  <si>
    <t>生駒市</t>
    <rPh sb="0" eb="3">
      <t>イコマシ</t>
    </rPh>
    <phoneticPr fontId="7"/>
  </si>
  <si>
    <t>292095</t>
  </si>
  <si>
    <t>香芝市</t>
  </si>
  <si>
    <t>292109</t>
  </si>
  <si>
    <t>葛城市</t>
    <rPh sb="0" eb="3">
      <t>カツラギシ</t>
    </rPh>
    <phoneticPr fontId="7"/>
  </si>
  <si>
    <t>292117</t>
  </si>
  <si>
    <t>宇陀市</t>
    <rPh sb="0" eb="3">
      <t>ウダシ</t>
    </rPh>
    <phoneticPr fontId="7"/>
  </si>
  <si>
    <t>292125</t>
  </si>
  <si>
    <t>山添村</t>
  </si>
  <si>
    <t>293229</t>
  </si>
  <si>
    <t>平群町</t>
    <rPh sb="0" eb="2">
      <t>ヘグリ</t>
    </rPh>
    <rPh sb="2" eb="3">
      <t>チョウ</t>
    </rPh>
    <phoneticPr fontId="7"/>
  </si>
  <si>
    <t>293423</t>
  </si>
  <si>
    <t>三郷町</t>
  </si>
  <si>
    <t>293431</t>
  </si>
  <si>
    <t>斑鳩町</t>
    <rPh sb="0" eb="2">
      <t>イカルガ</t>
    </rPh>
    <rPh sb="2" eb="3">
      <t>チョウ</t>
    </rPh>
    <phoneticPr fontId="7"/>
  </si>
  <si>
    <t>293440</t>
  </si>
  <si>
    <t>安堵町</t>
  </si>
  <si>
    <t>293458</t>
  </si>
  <si>
    <t>293610</t>
  </si>
  <si>
    <t>三宅町</t>
  </si>
  <si>
    <t>293628</t>
  </si>
  <si>
    <t>田原本町</t>
  </si>
  <si>
    <t>293636</t>
  </si>
  <si>
    <t>曽爾村</t>
    <rPh sb="0" eb="3">
      <t>ソニムラ</t>
    </rPh>
    <phoneticPr fontId="7"/>
  </si>
  <si>
    <t>293857</t>
  </si>
  <si>
    <t>御杖村</t>
  </si>
  <si>
    <t>293865</t>
  </si>
  <si>
    <t>高取町</t>
  </si>
  <si>
    <t>294012</t>
  </si>
  <si>
    <t>明日香村</t>
    <rPh sb="0" eb="3">
      <t>アスカ</t>
    </rPh>
    <rPh sb="3" eb="4">
      <t>ムラ</t>
    </rPh>
    <phoneticPr fontId="7"/>
  </si>
  <si>
    <t>294021</t>
  </si>
  <si>
    <t>上牧町</t>
    <rPh sb="0" eb="3">
      <t>カンマキチョウ</t>
    </rPh>
    <phoneticPr fontId="7"/>
  </si>
  <si>
    <t>294241</t>
  </si>
  <si>
    <t>王寺町</t>
  </si>
  <si>
    <t>294250</t>
  </si>
  <si>
    <t>広陵町</t>
  </si>
  <si>
    <t>294268</t>
  </si>
  <si>
    <t>河合町</t>
    <rPh sb="0" eb="3">
      <t>カワイチョウ</t>
    </rPh>
    <phoneticPr fontId="7"/>
  </si>
  <si>
    <t>294276</t>
  </si>
  <si>
    <t>吉野町</t>
  </si>
  <si>
    <t>294411</t>
  </si>
  <si>
    <t>大淀町</t>
  </si>
  <si>
    <t>294420</t>
  </si>
  <si>
    <t>下市町</t>
  </si>
  <si>
    <t>294438</t>
  </si>
  <si>
    <t>黒滝村</t>
  </si>
  <si>
    <t>294446</t>
  </si>
  <si>
    <t>天川村</t>
    <rPh sb="0" eb="3">
      <t>テンカワムラ</t>
    </rPh>
    <phoneticPr fontId="7"/>
  </si>
  <si>
    <t>294462</t>
  </si>
  <si>
    <t>野迫川村</t>
    <rPh sb="0" eb="4">
      <t>ノセガワムラ</t>
    </rPh>
    <phoneticPr fontId="7"/>
  </si>
  <si>
    <t>294471</t>
  </si>
  <si>
    <t>十津川村</t>
  </si>
  <si>
    <t>294497</t>
  </si>
  <si>
    <t>下北山村</t>
    <rPh sb="0" eb="4">
      <t>シモキタヤマムラ</t>
    </rPh>
    <phoneticPr fontId="7"/>
  </si>
  <si>
    <t>294501</t>
  </si>
  <si>
    <t>上北山村</t>
  </si>
  <si>
    <t>294519</t>
  </si>
  <si>
    <t>294527</t>
  </si>
  <si>
    <t>東吉野村</t>
  </si>
  <si>
    <t>294535</t>
  </si>
  <si>
    <t>和歌山市</t>
  </si>
  <si>
    <t>302015</t>
  </si>
  <si>
    <t>海南市</t>
  </si>
  <si>
    <t>302023</t>
  </si>
  <si>
    <t>橋本市</t>
  </si>
  <si>
    <t>302031</t>
  </si>
  <si>
    <t>有田市</t>
  </si>
  <si>
    <t>302040</t>
  </si>
  <si>
    <t>御坊市</t>
  </si>
  <si>
    <t>302058</t>
  </si>
  <si>
    <t>302066</t>
  </si>
  <si>
    <t>新宮市</t>
  </si>
  <si>
    <t>302074</t>
  </si>
  <si>
    <t>紀の川市</t>
  </si>
  <si>
    <t>302082</t>
  </si>
  <si>
    <t>岩出市</t>
  </si>
  <si>
    <t>302091</t>
  </si>
  <si>
    <t>紀美野町</t>
  </si>
  <si>
    <t>303046</t>
  </si>
  <si>
    <t>かつらぎ町</t>
  </si>
  <si>
    <t>303411</t>
  </si>
  <si>
    <t>九度山町</t>
  </si>
  <si>
    <t>303437</t>
  </si>
  <si>
    <t>高野町</t>
  </si>
  <si>
    <t>303445</t>
  </si>
  <si>
    <t>湯浅町</t>
  </si>
  <si>
    <t>303615</t>
  </si>
  <si>
    <t>広川町</t>
  </si>
  <si>
    <t>303623</t>
  </si>
  <si>
    <t>有田川町</t>
  </si>
  <si>
    <t>303666</t>
  </si>
  <si>
    <t>303810</t>
  </si>
  <si>
    <t>303828</t>
  </si>
  <si>
    <t>由良町</t>
  </si>
  <si>
    <t>303836</t>
  </si>
  <si>
    <t>印南町</t>
  </si>
  <si>
    <t>303909</t>
  </si>
  <si>
    <t>みなべ町</t>
  </si>
  <si>
    <t>303917</t>
  </si>
  <si>
    <t>日高川町</t>
  </si>
  <si>
    <t>303925</t>
  </si>
  <si>
    <t>白浜町</t>
  </si>
  <si>
    <t>304018</t>
  </si>
  <si>
    <t>上富田町</t>
  </si>
  <si>
    <t>304042</t>
  </si>
  <si>
    <t>すさみ町</t>
  </si>
  <si>
    <t>304069</t>
  </si>
  <si>
    <t>那智勝浦町</t>
  </si>
  <si>
    <t>304212</t>
  </si>
  <si>
    <t>太地町</t>
  </si>
  <si>
    <t>304221</t>
  </si>
  <si>
    <t>古座川町</t>
  </si>
  <si>
    <t>304247</t>
  </si>
  <si>
    <t>北山村</t>
  </si>
  <si>
    <t>304271</t>
  </si>
  <si>
    <t>串本町</t>
  </si>
  <si>
    <t>304280</t>
  </si>
  <si>
    <t>鳥取市</t>
  </si>
  <si>
    <t>鳥取県</t>
  </si>
  <si>
    <t>312011</t>
  </si>
  <si>
    <t>米子市</t>
  </si>
  <si>
    <t>312029</t>
  </si>
  <si>
    <t>倉吉市</t>
  </si>
  <si>
    <t>312037</t>
  </si>
  <si>
    <t>境港市</t>
  </si>
  <si>
    <t>312045</t>
  </si>
  <si>
    <t>岩美町</t>
  </si>
  <si>
    <t>313025</t>
  </si>
  <si>
    <t>若桜町</t>
  </si>
  <si>
    <t>313254</t>
  </si>
  <si>
    <t>智頭町</t>
  </si>
  <si>
    <t>313289</t>
  </si>
  <si>
    <t>八頭町</t>
  </si>
  <si>
    <t>313297</t>
  </si>
  <si>
    <t>三朝町</t>
  </si>
  <si>
    <t>313645</t>
  </si>
  <si>
    <t>湯梨浜町</t>
  </si>
  <si>
    <t>313700</t>
  </si>
  <si>
    <t>琴浦町</t>
  </si>
  <si>
    <t>313718</t>
  </si>
  <si>
    <t>北栄町</t>
  </si>
  <si>
    <t>313726</t>
  </si>
  <si>
    <t>日吉津村</t>
    <phoneticPr fontId="5"/>
  </si>
  <si>
    <t>313840</t>
  </si>
  <si>
    <t>大山町</t>
  </si>
  <si>
    <t>313866</t>
  </si>
  <si>
    <t>313891</t>
  </si>
  <si>
    <t>伯耆町</t>
  </si>
  <si>
    <t>313904</t>
  </si>
  <si>
    <t>日南町</t>
  </si>
  <si>
    <t>314013</t>
  </si>
  <si>
    <t>314021</t>
  </si>
  <si>
    <t>江府町</t>
  </si>
  <si>
    <t>314030</t>
  </si>
  <si>
    <t>松江市</t>
  </si>
  <si>
    <t>島根県</t>
  </si>
  <si>
    <t>322016</t>
  </si>
  <si>
    <t>浜田市</t>
  </si>
  <si>
    <t>322024</t>
  </si>
  <si>
    <t>出雲市</t>
  </si>
  <si>
    <t>322032</t>
  </si>
  <si>
    <t>益田市</t>
  </si>
  <si>
    <t>322041</t>
  </si>
  <si>
    <t>大田市</t>
  </si>
  <si>
    <t>322059</t>
  </si>
  <si>
    <t>安来市</t>
  </si>
  <si>
    <t>322067</t>
  </si>
  <si>
    <t>江津市</t>
  </si>
  <si>
    <t>322075</t>
  </si>
  <si>
    <t>雲南市</t>
  </si>
  <si>
    <t>322091</t>
  </si>
  <si>
    <t>奥出雲町</t>
  </si>
  <si>
    <t>323438</t>
  </si>
  <si>
    <t>飯南町</t>
  </si>
  <si>
    <t>323861</t>
  </si>
  <si>
    <t>川本町</t>
  </si>
  <si>
    <t>324418</t>
  </si>
  <si>
    <t>324485</t>
  </si>
  <si>
    <t>邑南町</t>
  </si>
  <si>
    <t>324493</t>
  </si>
  <si>
    <t>津和野町</t>
    <phoneticPr fontId="5"/>
  </si>
  <si>
    <t>325015</t>
  </si>
  <si>
    <t>吉賀町</t>
  </si>
  <si>
    <t>325058</t>
  </si>
  <si>
    <t>海士町</t>
  </si>
  <si>
    <t>325252</t>
  </si>
  <si>
    <t>西ノ島町</t>
  </si>
  <si>
    <t>325261</t>
  </si>
  <si>
    <t>知夫村</t>
  </si>
  <si>
    <t>325279</t>
  </si>
  <si>
    <t>隠岐の島町</t>
  </si>
  <si>
    <t>325287</t>
  </si>
  <si>
    <t>岡山市</t>
  </si>
  <si>
    <t>岡山県</t>
  </si>
  <si>
    <t>331007</t>
  </si>
  <si>
    <t>倉敷市</t>
  </si>
  <si>
    <t>332020</t>
  </si>
  <si>
    <t>津山市</t>
  </si>
  <si>
    <t>332038</t>
  </si>
  <si>
    <t>玉野市</t>
  </si>
  <si>
    <t>332046</t>
  </si>
  <si>
    <t>笠岡市</t>
  </si>
  <si>
    <t>332054</t>
  </si>
  <si>
    <t>井原市</t>
  </si>
  <si>
    <t>332071</t>
  </si>
  <si>
    <t>総社市</t>
  </si>
  <si>
    <t>332089</t>
  </si>
  <si>
    <t>高梁市</t>
  </si>
  <si>
    <t>332097</t>
  </si>
  <si>
    <t>新見市</t>
  </si>
  <si>
    <t>332101</t>
  </si>
  <si>
    <t>備前市</t>
  </si>
  <si>
    <t>332119</t>
  </si>
  <si>
    <t>瀬戸内市</t>
  </si>
  <si>
    <t>332127</t>
  </si>
  <si>
    <t>赤磐市</t>
  </si>
  <si>
    <t>332135</t>
  </si>
  <si>
    <t>真庭市</t>
  </si>
  <si>
    <t>332143</t>
  </si>
  <si>
    <t>美作市</t>
  </si>
  <si>
    <t>332151</t>
  </si>
  <si>
    <t>浅口市</t>
  </si>
  <si>
    <t>332160</t>
  </si>
  <si>
    <t>和気町</t>
  </si>
  <si>
    <t>333468</t>
  </si>
  <si>
    <t>早島町</t>
  </si>
  <si>
    <t>334235</t>
  </si>
  <si>
    <t>里庄町</t>
  </si>
  <si>
    <t>334456</t>
  </si>
  <si>
    <t>矢掛町</t>
  </si>
  <si>
    <t>334618</t>
  </si>
  <si>
    <t>新庄村</t>
  </si>
  <si>
    <t>335860</t>
  </si>
  <si>
    <t>鏡野町</t>
  </si>
  <si>
    <t>336068</t>
  </si>
  <si>
    <t>勝央町</t>
  </si>
  <si>
    <t>336220</t>
  </si>
  <si>
    <t>奈義町</t>
  </si>
  <si>
    <t>336238</t>
  </si>
  <si>
    <t>西粟倉村</t>
  </si>
  <si>
    <t>336432</t>
  </si>
  <si>
    <t>久米南町</t>
  </si>
  <si>
    <t>336637</t>
  </si>
  <si>
    <t>美咲町</t>
  </si>
  <si>
    <t>336661</t>
  </si>
  <si>
    <t>吉備中央町</t>
  </si>
  <si>
    <t>336815</t>
  </si>
  <si>
    <t>広島市</t>
  </si>
  <si>
    <t>広島県</t>
  </si>
  <si>
    <t>341002</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</si>
  <si>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</si>
  <si>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</si>
  <si>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</si>
  <si>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</si>
  <si>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</si>
  <si>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</si>
  <si>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</si>
  <si>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</si>
  <si>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</si>
  <si>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</si>
  <si>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</si>
  <si>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</si>
  <si>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</si>
  <si>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</si>
  <si>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</si>
  <si>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</si>
  <si>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</si>
  <si>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</si>
  <si>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</si>
  <si>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</si>
  <si>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</si>
  <si>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</si>
  <si>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山口県</t>
  </si>
  <si>
    <t>352012</t>
  </si>
  <si>
    <t>宇部市</t>
  </si>
  <si>
    <t>352021</t>
  </si>
  <si>
    <t>山口市</t>
  </si>
  <si>
    <t>352039</t>
  </si>
  <si>
    <t>萩市</t>
  </si>
  <si>
    <t>352047</t>
  </si>
  <si>
    <t>防府市</t>
  </si>
  <si>
    <t>352063</t>
  </si>
  <si>
    <t>下松市</t>
  </si>
  <si>
    <t>352071</t>
  </si>
  <si>
    <t>岩国市</t>
  </si>
  <si>
    <t>352080</t>
  </si>
  <si>
    <t>光市</t>
  </si>
  <si>
    <t>352101</t>
  </si>
  <si>
    <t>長門市</t>
  </si>
  <si>
    <t>352110</t>
  </si>
  <si>
    <t>柳井市</t>
  </si>
  <si>
    <t>352128</t>
  </si>
  <si>
    <t>美祢市</t>
  </si>
  <si>
    <t>352136</t>
  </si>
  <si>
    <t>周南市</t>
  </si>
  <si>
    <t>352152</t>
  </si>
  <si>
    <t>山陽小野田市</t>
  </si>
  <si>
    <t>352161</t>
  </si>
  <si>
    <t>周防大島町</t>
  </si>
  <si>
    <t>353051</t>
  </si>
  <si>
    <t>和木町</t>
  </si>
  <si>
    <t>353213</t>
  </si>
  <si>
    <t>上関町</t>
  </si>
  <si>
    <t>353418</t>
  </si>
  <si>
    <t>田布施町</t>
  </si>
  <si>
    <t>353434</t>
  </si>
  <si>
    <t>平生町</t>
  </si>
  <si>
    <t>353442</t>
  </si>
  <si>
    <t>阿武町</t>
  </si>
  <si>
    <t>355020</t>
  </si>
  <si>
    <t>徳島市</t>
  </si>
  <si>
    <t>徳島県</t>
  </si>
  <si>
    <t>362018</t>
  </si>
  <si>
    <t>鳴門市</t>
  </si>
  <si>
    <t>362026</t>
  </si>
  <si>
    <t>小松島市</t>
  </si>
  <si>
    <t>362034</t>
  </si>
  <si>
    <t>阿南市</t>
  </si>
  <si>
    <t>362042</t>
  </si>
  <si>
    <t>吉野川市</t>
  </si>
  <si>
    <t>362051</t>
  </si>
  <si>
    <t>阿波市</t>
  </si>
  <si>
    <t>362069</t>
  </si>
  <si>
    <t>美馬市</t>
  </si>
  <si>
    <t>362077</t>
  </si>
  <si>
    <t>三好市</t>
  </si>
  <si>
    <t>362085</t>
  </si>
  <si>
    <t>勝浦町</t>
  </si>
  <si>
    <t>363014</t>
  </si>
  <si>
    <t>上勝町</t>
  </si>
  <si>
    <t>363022</t>
  </si>
  <si>
    <t>佐那河内村</t>
  </si>
  <si>
    <t>363219</t>
  </si>
  <si>
    <t>石井町</t>
  </si>
  <si>
    <t>363413</t>
  </si>
  <si>
    <t>神山町</t>
  </si>
  <si>
    <t>363421</t>
  </si>
  <si>
    <t>那賀町</t>
  </si>
  <si>
    <t>363685</t>
  </si>
  <si>
    <t>牟岐町</t>
  </si>
  <si>
    <t>363839</t>
  </si>
  <si>
    <t>美波町</t>
  </si>
  <si>
    <t>363871</t>
  </si>
  <si>
    <t>海陽町</t>
  </si>
  <si>
    <t>363880</t>
  </si>
  <si>
    <t>松茂町</t>
  </si>
  <si>
    <t>364011</t>
  </si>
  <si>
    <t>北島町</t>
  </si>
  <si>
    <t>364029</t>
  </si>
  <si>
    <t>藍住町</t>
  </si>
  <si>
    <t>364037</t>
  </si>
  <si>
    <t>板野町</t>
  </si>
  <si>
    <t>364045</t>
  </si>
  <si>
    <t>上板町</t>
  </si>
  <si>
    <t>364053</t>
  </si>
  <si>
    <t>つるぎ町</t>
  </si>
  <si>
    <t>364681</t>
  </si>
  <si>
    <t>東みよし町</t>
  </si>
  <si>
    <t>364894</t>
  </si>
  <si>
    <t>高松市</t>
  </si>
  <si>
    <t>香川県</t>
  </si>
  <si>
    <t>372013</t>
  </si>
  <si>
    <t>丸亀市</t>
  </si>
  <si>
    <t>372021</t>
  </si>
  <si>
    <t>坂出市</t>
  </si>
  <si>
    <t>372030</t>
  </si>
  <si>
    <t>善通寺市</t>
  </si>
  <si>
    <t>372048</t>
  </si>
  <si>
    <t>観音寺市</t>
  </si>
  <si>
    <t>372056</t>
  </si>
  <si>
    <t>さぬき市</t>
  </si>
  <si>
    <t>372064</t>
  </si>
  <si>
    <t>東かがわ市</t>
  </si>
  <si>
    <t>372072</t>
  </si>
  <si>
    <t>三豊市</t>
  </si>
  <si>
    <t>372081</t>
  </si>
  <si>
    <t>土庄町</t>
  </si>
  <si>
    <t>373222</t>
  </si>
  <si>
    <t>小豆島町</t>
  </si>
  <si>
    <t>373249</t>
  </si>
  <si>
    <t>三木町</t>
  </si>
  <si>
    <t>373419</t>
  </si>
  <si>
    <t>直島町</t>
  </si>
  <si>
    <t>373648</t>
  </si>
  <si>
    <t>宇多津町</t>
  </si>
  <si>
    <t>373869</t>
  </si>
  <si>
    <t>綾川町</t>
  </si>
  <si>
    <t>373877</t>
  </si>
  <si>
    <t>琴平町</t>
  </si>
  <si>
    <t>374032</t>
  </si>
  <si>
    <t>多度津町</t>
    <phoneticPr fontId="5"/>
  </si>
  <si>
    <t>374041</t>
  </si>
  <si>
    <t>まんのう町</t>
  </si>
  <si>
    <t>374067</t>
  </si>
  <si>
    <t>松山市</t>
  </si>
  <si>
    <t>愛媛県</t>
  </si>
  <si>
    <t>382019</t>
  </si>
  <si>
    <t>今治市</t>
  </si>
  <si>
    <t>382027</t>
  </si>
  <si>
    <t>宇和島市</t>
  </si>
  <si>
    <t>382035</t>
  </si>
  <si>
    <t>八幡浜市</t>
  </si>
  <si>
    <t>382043</t>
  </si>
  <si>
    <t>新居浜市</t>
  </si>
  <si>
    <t>382051</t>
  </si>
  <si>
    <t>西条市</t>
  </si>
  <si>
    <t>382060</t>
  </si>
  <si>
    <t>大洲市</t>
  </si>
  <si>
    <t>382078</t>
  </si>
  <si>
    <t>伊予市</t>
  </si>
  <si>
    <t>382108</t>
  </si>
  <si>
    <t>四国中央市</t>
  </si>
  <si>
    <t>382132</t>
  </si>
  <si>
    <t>西予市</t>
  </si>
  <si>
    <t>382141</t>
  </si>
  <si>
    <t>東温市</t>
  </si>
  <si>
    <t>382159</t>
  </si>
  <si>
    <t>上島町</t>
  </si>
  <si>
    <t>383562</t>
  </si>
  <si>
    <t>久万高原町</t>
    <phoneticPr fontId="5"/>
  </si>
  <si>
    <t>383864</t>
  </si>
  <si>
    <t>384011</t>
  </si>
  <si>
    <t>砥部町</t>
  </si>
  <si>
    <t>384020</t>
  </si>
  <si>
    <t>内子町</t>
  </si>
  <si>
    <t>384224</t>
  </si>
  <si>
    <t>伊方町</t>
  </si>
  <si>
    <t>384429</t>
  </si>
  <si>
    <t>松野町</t>
  </si>
  <si>
    <t>384844</t>
  </si>
  <si>
    <t>鬼北町</t>
    <rPh sb="0" eb="3">
      <t>キホクチョウ</t>
    </rPh>
    <phoneticPr fontId="7"/>
  </si>
  <si>
    <t>384887</t>
  </si>
  <si>
    <t>愛南町</t>
  </si>
  <si>
    <t>385069</t>
  </si>
  <si>
    <t>高知市</t>
  </si>
  <si>
    <t>高知県</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</si>
  <si>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</si>
  <si>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</si>
  <si>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</si>
  <si>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</si>
  <si>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</si>
  <si>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</si>
  <si>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</si>
  <si>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</si>
  <si>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</si>
  <si>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</si>
  <si>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</si>
  <si>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</si>
  <si>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</si>
  <si>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</si>
  <si>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</si>
  <si>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</si>
  <si>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</si>
  <si>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</si>
  <si>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</si>
  <si>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</si>
  <si>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</si>
  <si>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</si>
  <si>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</si>
  <si>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</si>
  <si>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</si>
  <si>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</si>
  <si>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</si>
  <si>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</si>
  <si>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</si>
  <si>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</si>
  <si>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</si>
  <si>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</si>
  <si>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</si>
  <si>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</si>
  <si>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福岡県</t>
  </si>
  <si>
    <t>401005</t>
  </si>
  <si>
    <t>福岡市</t>
  </si>
  <si>
    <t>401307</t>
  </si>
  <si>
    <t>大牟田市</t>
  </si>
  <si>
    <t>402028</t>
  </si>
  <si>
    <t>久留米市</t>
  </si>
  <si>
    <t>402036</t>
  </si>
  <si>
    <t>直方市</t>
  </si>
  <si>
    <t>402044</t>
  </si>
  <si>
    <t>飯塚市</t>
  </si>
  <si>
    <t>402052</t>
  </si>
  <si>
    <t>田川市</t>
  </si>
  <si>
    <t>402061</t>
  </si>
  <si>
    <t>柳川市</t>
  </si>
  <si>
    <t>402079</t>
  </si>
  <si>
    <t>八女市</t>
  </si>
  <si>
    <t>402109</t>
  </si>
  <si>
    <t>筑後市</t>
  </si>
  <si>
    <t>402117</t>
  </si>
  <si>
    <t>大川市</t>
  </si>
  <si>
    <t>402125</t>
  </si>
  <si>
    <t>行橋市</t>
  </si>
  <si>
    <t>402133</t>
  </si>
  <si>
    <t>豊前市</t>
  </si>
  <si>
    <t>402141</t>
  </si>
  <si>
    <t>中間市</t>
  </si>
  <si>
    <t>402150</t>
  </si>
  <si>
    <t>小郡市</t>
  </si>
  <si>
    <t>402168</t>
  </si>
  <si>
    <t>筑紫野市</t>
  </si>
  <si>
    <t>402176</t>
  </si>
  <si>
    <t>春日市</t>
  </si>
  <si>
    <t>福岡県</t>
    <rPh sb="0" eb="3">
      <t>フクオカケン</t>
    </rPh>
    <phoneticPr fontId="8"/>
  </si>
  <si>
    <t>402184</t>
  </si>
  <si>
    <t>大野城市</t>
  </si>
  <si>
    <t>402192</t>
  </si>
  <si>
    <t>宗像市</t>
  </si>
  <si>
    <t>402206</t>
  </si>
  <si>
    <t>太宰府市</t>
  </si>
  <si>
    <t>402214</t>
  </si>
  <si>
    <t>古賀市</t>
  </si>
  <si>
    <t>402231</t>
  </si>
  <si>
    <t>福津市</t>
  </si>
  <si>
    <t>402249</t>
  </si>
  <si>
    <t>うきは市</t>
  </si>
  <si>
    <t>402257</t>
  </si>
  <si>
    <t>宮若市</t>
  </si>
  <si>
    <t>402265</t>
  </si>
  <si>
    <t>嘉麻市</t>
  </si>
  <si>
    <t>402273</t>
  </si>
  <si>
    <t>朝倉市</t>
  </si>
  <si>
    <t>402281</t>
  </si>
  <si>
    <t>みやま市</t>
  </si>
  <si>
    <t>402290</t>
  </si>
  <si>
    <t>糸島市</t>
  </si>
  <si>
    <t>402303</t>
  </si>
  <si>
    <t>那珂川市</t>
  </si>
  <si>
    <t>402311</t>
  </si>
  <si>
    <t>宇美町</t>
  </si>
  <si>
    <t>403415</t>
  </si>
  <si>
    <t>篠栗町</t>
  </si>
  <si>
    <t>403423</t>
  </si>
  <si>
    <t>志免町</t>
  </si>
  <si>
    <t>403431</t>
  </si>
  <si>
    <t>須恵町</t>
  </si>
  <si>
    <t>403440</t>
  </si>
  <si>
    <t>新宮町</t>
  </si>
  <si>
    <t>403458</t>
  </si>
  <si>
    <t>久山町</t>
  </si>
  <si>
    <t>403482</t>
  </si>
  <si>
    <t>粕屋町</t>
  </si>
  <si>
    <t>403491</t>
  </si>
  <si>
    <t>芦屋町</t>
  </si>
  <si>
    <t>403814</t>
  </si>
  <si>
    <t>水巻町</t>
  </si>
  <si>
    <t>403822</t>
  </si>
  <si>
    <t>岡垣町</t>
  </si>
  <si>
    <t>403831</t>
  </si>
  <si>
    <t>遠賀町</t>
  </si>
  <si>
    <t>403849</t>
  </si>
  <si>
    <t>小竹町</t>
  </si>
  <si>
    <t>404012</t>
  </si>
  <si>
    <t>鞍手町</t>
  </si>
  <si>
    <t>404021</t>
  </si>
  <si>
    <t>桂川町</t>
  </si>
  <si>
    <t>404217</t>
  </si>
  <si>
    <t>筑前町</t>
  </si>
  <si>
    <t>404471</t>
  </si>
  <si>
    <t>東峰村</t>
  </si>
  <si>
    <t>404489</t>
  </si>
  <si>
    <t>大刀洗町</t>
  </si>
  <si>
    <t>405035</t>
  </si>
  <si>
    <t>大木町</t>
  </si>
  <si>
    <t>405221</t>
  </si>
  <si>
    <t>405442</t>
  </si>
  <si>
    <t>香春町</t>
  </si>
  <si>
    <t>406015</t>
  </si>
  <si>
    <t>添田町</t>
  </si>
  <si>
    <t>406023</t>
  </si>
  <si>
    <t>糸田町</t>
  </si>
  <si>
    <t>406040</t>
  </si>
  <si>
    <t>406058</t>
  </si>
  <si>
    <t>大任町</t>
    <phoneticPr fontId="5"/>
  </si>
  <si>
    <t>406082</t>
  </si>
  <si>
    <t>赤村</t>
  </si>
  <si>
    <t>406091</t>
  </si>
  <si>
    <t>福智町</t>
  </si>
  <si>
    <t>406104</t>
  </si>
  <si>
    <t>苅田町</t>
  </si>
  <si>
    <t>406210</t>
  </si>
  <si>
    <t>みやこ町</t>
  </si>
  <si>
    <t>406252</t>
  </si>
  <si>
    <t>吉富町</t>
  </si>
  <si>
    <t>406422</t>
  </si>
  <si>
    <t>上毛町</t>
  </si>
  <si>
    <t>406465</t>
  </si>
  <si>
    <t>築上町</t>
  </si>
  <si>
    <t>406473</t>
  </si>
  <si>
    <t>佐賀市</t>
  </si>
  <si>
    <t>佐賀県</t>
  </si>
  <si>
    <t>412015</t>
  </si>
  <si>
    <t>唐津市</t>
  </si>
  <si>
    <t>412023</t>
  </si>
  <si>
    <t>鳥栖市</t>
  </si>
  <si>
    <t>412031</t>
  </si>
  <si>
    <t>多久市</t>
  </si>
  <si>
    <t>412040</t>
  </si>
  <si>
    <t>伊万里市</t>
  </si>
  <si>
    <t>412058</t>
  </si>
  <si>
    <t>武雄市</t>
  </si>
  <si>
    <t>412066</t>
  </si>
  <si>
    <t>鹿島市</t>
  </si>
  <si>
    <t>412074</t>
  </si>
  <si>
    <t>小城市</t>
  </si>
  <si>
    <t>412082</t>
  </si>
  <si>
    <t>嬉野市</t>
  </si>
  <si>
    <t>412091</t>
  </si>
  <si>
    <t>神埼市</t>
  </si>
  <si>
    <t>412104</t>
  </si>
  <si>
    <t>吉野ヶ里町</t>
  </si>
  <si>
    <t>413275</t>
  </si>
  <si>
    <t>基山町</t>
  </si>
  <si>
    <t>413411</t>
  </si>
  <si>
    <t>上峰町</t>
  </si>
  <si>
    <t>413453</t>
  </si>
  <si>
    <t>みやき町</t>
  </si>
  <si>
    <t>413461</t>
  </si>
  <si>
    <t>玄海町</t>
  </si>
  <si>
    <t>413879</t>
  </si>
  <si>
    <t>有田町</t>
  </si>
  <si>
    <t>414018</t>
  </si>
  <si>
    <t>大町町</t>
  </si>
  <si>
    <t>414239</t>
  </si>
  <si>
    <t>江北町</t>
  </si>
  <si>
    <t>414247</t>
  </si>
  <si>
    <t>白石町</t>
  </si>
  <si>
    <t>414255</t>
  </si>
  <si>
    <t>太良町</t>
  </si>
  <si>
    <t>414417</t>
  </si>
  <si>
    <t>長崎市</t>
  </si>
  <si>
    <t>長崎県</t>
  </si>
  <si>
    <t>422011</t>
  </si>
  <si>
    <t>佐世保市</t>
  </si>
  <si>
    <t>422029</t>
  </si>
  <si>
    <t>島原市</t>
  </si>
  <si>
    <t>422037</t>
  </si>
  <si>
    <t>諫早市</t>
  </si>
  <si>
    <t>422045</t>
  </si>
  <si>
    <t>大村市</t>
  </si>
  <si>
    <t>422053</t>
  </si>
  <si>
    <t>平戸市</t>
  </si>
  <si>
    <t>422070</t>
  </si>
  <si>
    <t>松浦市</t>
  </si>
  <si>
    <t>422088</t>
  </si>
  <si>
    <t>対馬市</t>
  </si>
  <si>
    <t>422096</t>
  </si>
  <si>
    <t>壱岐市</t>
  </si>
  <si>
    <t>422100</t>
  </si>
  <si>
    <t>五島市</t>
  </si>
  <si>
    <t>422118</t>
  </si>
  <si>
    <t>西海市</t>
  </si>
  <si>
    <t>422126</t>
  </si>
  <si>
    <t>雲仙市</t>
  </si>
  <si>
    <t>422134</t>
  </si>
  <si>
    <t>南島原市</t>
  </si>
  <si>
    <t>422142</t>
  </si>
  <si>
    <t>長与町</t>
  </si>
  <si>
    <t>423076</t>
  </si>
  <si>
    <t>時津町</t>
  </si>
  <si>
    <t>423084</t>
  </si>
  <si>
    <t>東彼杵町</t>
  </si>
  <si>
    <t>423211</t>
  </si>
  <si>
    <t>川棚町</t>
  </si>
  <si>
    <t>423220</t>
  </si>
  <si>
    <t>波佐見町</t>
  </si>
  <si>
    <t>423238</t>
  </si>
  <si>
    <t>小値賀町</t>
  </si>
  <si>
    <t>423831</t>
  </si>
  <si>
    <t>佐々町</t>
  </si>
  <si>
    <t>423912</t>
  </si>
  <si>
    <t>新上五島町</t>
  </si>
  <si>
    <t>424111</t>
  </si>
  <si>
    <t>熊本市</t>
  </si>
  <si>
    <t>熊本県</t>
  </si>
  <si>
    <t>431001</t>
  </si>
  <si>
    <t>八代市</t>
  </si>
  <si>
    <t>432024</t>
  </si>
  <si>
    <t>人吉市</t>
  </si>
  <si>
    <t>432032</t>
  </si>
  <si>
    <t>荒尾市</t>
  </si>
  <si>
    <t>432041</t>
  </si>
  <si>
    <t>水俣市</t>
  </si>
  <si>
    <t>432059</t>
  </si>
  <si>
    <t>玉名市</t>
  </si>
  <si>
    <t>432067</t>
  </si>
  <si>
    <t>山鹿市</t>
  </si>
  <si>
    <t>432083</t>
  </si>
  <si>
    <t>菊池市</t>
  </si>
  <si>
    <t>432105</t>
  </si>
  <si>
    <t>宇土市</t>
  </si>
  <si>
    <t>432113</t>
  </si>
  <si>
    <t>上天草市</t>
  </si>
  <si>
    <t>432121</t>
  </si>
  <si>
    <t>宇城市</t>
  </si>
  <si>
    <t>432130</t>
  </si>
  <si>
    <t>阿蘇市</t>
  </si>
  <si>
    <t>432148</t>
  </si>
  <si>
    <t>天草市</t>
  </si>
  <si>
    <t>432156</t>
  </si>
  <si>
    <t>合志市</t>
  </si>
  <si>
    <t>432164</t>
  </si>
  <si>
    <t>433489</t>
  </si>
  <si>
    <t>玉東町</t>
  </si>
  <si>
    <t>433641</t>
  </si>
  <si>
    <t>南関町</t>
  </si>
  <si>
    <t>433675</t>
  </si>
  <si>
    <t>長洲町</t>
  </si>
  <si>
    <t>433683</t>
  </si>
  <si>
    <t>和水町</t>
  </si>
  <si>
    <t>433691</t>
  </si>
  <si>
    <t>大津町</t>
  </si>
  <si>
    <t>434035</t>
  </si>
  <si>
    <t>菊陽町</t>
  </si>
  <si>
    <t>434043</t>
  </si>
  <si>
    <t>南小国町</t>
  </si>
  <si>
    <t>434230</t>
  </si>
  <si>
    <t>小国町</t>
    <phoneticPr fontId="5"/>
  </si>
  <si>
    <t>434248</t>
  </si>
  <si>
    <t>産山村</t>
  </si>
  <si>
    <t>434256</t>
  </si>
  <si>
    <t>434281</t>
  </si>
  <si>
    <t>西原村</t>
  </si>
  <si>
    <t>434329</t>
  </si>
  <si>
    <t>南阿蘇村</t>
  </si>
  <si>
    <t>434337</t>
  </si>
  <si>
    <t>御船町</t>
  </si>
  <si>
    <t>434418</t>
  </si>
  <si>
    <t>嘉島町</t>
  </si>
  <si>
    <t>434426</t>
  </si>
  <si>
    <t>益城町</t>
  </si>
  <si>
    <t>434434</t>
  </si>
  <si>
    <t>甲佐町</t>
  </si>
  <si>
    <t>434442</t>
  </si>
  <si>
    <t>山都町</t>
  </si>
  <si>
    <t>434477</t>
  </si>
  <si>
    <t>氷川町</t>
  </si>
  <si>
    <t>434680</t>
  </si>
  <si>
    <t>芦北町</t>
  </si>
  <si>
    <t>434825</t>
  </si>
  <si>
    <t>津奈木町</t>
  </si>
  <si>
    <t>434841</t>
  </si>
  <si>
    <t>錦町</t>
  </si>
  <si>
    <t>435015</t>
  </si>
  <si>
    <t>多良木町</t>
  </si>
  <si>
    <t>435058</t>
  </si>
  <si>
    <t>湯前町</t>
  </si>
  <si>
    <t>435066</t>
  </si>
  <si>
    <t>水上村</t>
  </si>
  <si>
    <t>435074</t>
  </si>
  <si>
    <t>相良村</t>
  </si>
  <si>
    <t>435104</t>
  </si>
  <si>
    <t>五木村</t>
  </si>
  <si>
    <t>435112</t>
  </si>
  <si>
    <t>山江村</t>
  </si>
  <si>
    <t>435121</t>
  </si>
  <si>
    <t>球磨村</t>
  </si>
  <si>
    <t>435139</t>
  </si>
  <si>
    <t>あさぎり町</t>
  </si>
  <si>
    <t>435147</t>
  </si>
  <si>
    <t>苓北町</t>
  </si>
  <si>
    <t>435317</t>
  </si>
  <si>
    <t>大分市</t>
  </si>
  <si>
    <t>大分県</t>
  </si>
  <si>
    <t>442011</t>
  </si>
  <si>
    <t>別府市</t>
  </si>
  <si>
    <t>442020</t>
  </si>
  <si>
    <t>中津市</t>
  </si>
  <si>
    <t>442038</t>
  </si>
  <si>
    <t>日田市</t>
  </si>
  <si>
    <t>442046</t>
  </si>
  <si>
    <t>佐伯市</t>
  </si>
  <si>
    <t>442054</t>
  </si>
  <si>
    <t>臼杵市</t>
  </si>
  <si>
    <t>442062</t>
  </si>
  <si>
    <t>津久見市</t>
  </si>
  <si>
    <t>442071</t>
  </si>
  <si>
    <t>竹田市</t>
  </si>
  <si>
    <t>442089</t>
  </si>
  <si>
    <t>豊後高田市</t>
  </si>
  <si>
    <t>442097</t>
  </si>
  <si>
    <t>杵築市</t>
  </si>
  <si>
    <t>442101</t>
  </si>
  <si>
    <t>宇佐市</t>
  </si>
  <si>
    <t>442119</t>
  </si>
  <si>
    <t>豊後大野市</t>
  </si>
  <si>
    <t>442127</t>
  </si>
  <si>
    <t>由布市</t>
  </si>
  <si>
    <t>442135</t>
  </si>
  <si>
    <t>国東市</t>
  </si>
  <si>
    <t>442143</t>
  </si>
  <si>
    <t>姫島村</t>
  </si>
  <si>
    <t>443221</t>
  </si>
  <si>
    <t>日出町</t>
  </si>
  <si>
    <t>443417</t>
  </si>
  <si>
    <t>九重町</t>
  </si>
  <si>
    <t>444618</t>
  </si>
  <si>
    <t>玖珠町</t>
  </si>
  <si>
    <t>444626</t>
  </si>
  <si>
    <t>宮崎市</t>
    <rPh sb="0" eb="3">
      <t>ミヤザキシ</t>
    </rPh>
    <phoneticPr fontId="7"/>
  </si>
  <si>
    <t>宮崎県</t>
    <rPh sb="0" eb="3">
      <t>ミヤザキケン</t>
    </rPh>
    <phoneticPr fontId="7"/>
  </si>
  <si>
    <t>452017</t>
  </si>
  <si>
    <t>都城市</t>
  </si>
  <si>
    <t>452025</t>
  </si>
  <si>
    <t>延岡市</t>
  </si>
  <si>
    <t>452033</t>
  </si>
  <si>
    <t>日南市</t>
    <rPh sb="0" eb="3">
      <t>ニチナンシ</t>
    </rPh>
    <phoneticPr fontId="7"/>
  </si>
  <si>
    <t>452041</t>
  </si>
  <si>
    <t>小林市</t>
    <rPh sb="0" eb="3">
      <t>コバヤシシ</t>
    </rPh>
    <phoneticPr fontId="7"/>
  </si>
  <si>
    <t>452050</t>
  </si>
  <si>
    <t>日向市</t>
  </si>
  <si>
    <t>452068</t>
  </si>
  <si>
    <t>串間市</t>
  </si>
  <si>
    <t>452076</t>
  </si>
  <si>
    <t>西都市</t>
  </si>
  <si>
    <t>452084</t>
  </si>
  <si>
    <t>えびの市</t>
  </si>
  <si>
    <t>452092</t>
  </si>
  <si>
    <t>三股町</t>
    <rPh sb="0" eb="3">
      <t>ミマタチョウ</t>
    </rPh>
    <phoneticPr fontId="7"/>
  </si>
  <si>
    <t>453412</t>
  </si>
  <si>
    <t>高原町</t>
    <rPh sb="0" eb="2">
      <t>タカハル</t>
    </rPh>
    <rPh sb="2" eb="3">
      <t>マチ</t>
    </rPh>
    <phoneticPr fontId="7"/>
  </si>
  <si>
    <t>453617</t>
  </si>
  <si>
    <t>国富町</t>
  </si>
  <si>
    <t>453820</t>
  </si>
  <si>
    <t>綾町</t>
  </si>
  <si>
    <t>453838</t>
  </si>
  <si>
    <t>高鍋町</t>
    <rPh sb="0" eb="3">
      <t>タカナベチョウ</t>
    </rPh>
    <phoneticPr fontId="7"/>
  </si>
  <si>
    <t>454010</t>
  </si>
  <si>
    <t>新富町</t>
    <phoneticPr fontId="5"/>
  </si>
  <si>
    <t>454028</t>
  </si>
  <si>
    <t>西米良村</t>
  </si>
  <si>
    <t>454036</t>
  </si>
  <si>
    <t>木城町</t>
  </si>
  <si>
    <t>454044</t>
  </si>
  <si>
    <t>川南町</t>
    <phoneticPr fontId="5"/>
  </si>
  <si>
    <t>454052</t>
  </si>
  <si>
    <t>都農町</t>
  </si>
  <si>
    <t>454061</t>
  </si>
  <si>
    <t>門川町</t>
  </si>
  <si>
    <t>454214</t>
  </si>
  <si>
    <t>諸塚村</t>
  </si>
  <si>
    <t>454290</t>
  </si>
  <si>
    <t>椎葉村</t>
    <phoneticPr fontId="5"/>
  </si>
  <si>
    <t>454303</t>
  </si>
  <si>
    <t>454311</t>
  </si>
  <si>
    <t>高千穂町</t>
    <rPh sb="0" eb="4">
      <t>タカチホチョウ</t>
    </rPh>
    <phoneticPr fontId="7"/>
  </si>
  <si>
    <t>454419</t>
  </si>
  <si>
    <t>日之影町</t>
  </si>
  <si>
    <t>454427</t>
  </si>
  <si>
    <t>五ヶ瀬町</t>
  </si>
  <si>
    <t>454435</t>
  </si>
  <si>
    <t>鹿児島市</t>
  </si>
  <si>
    <t>鹿児島県</t>
  </si>
  <si>
    <t>462012</t>
  </si>
  <si>
    <t>鹿屋市</t>
  </si>
  <si>
    <t>462039</t>
  </si>
  <si>
    <t>枕崎市</t>
  </si>
  <si>
    <t>462047</t>
  </si>
  <si>
    <t>阿久根市</t>
  </si>
  <si>
    <t>462063</t>
  </si>
  <si>
    <t>出水市</t>
  </si>
  <si>
    <t>462080</t>
  </si>
  <si>
    <t>指宿市</t>
  </si>
  <si>
    <t>462101</t>
  </si>
  <si>
    <t>西之表市</t>
  </si>
  <si>
    <t>462136</t>
  </si>
  <si>
    <t>垂水市</t>
  </si>
  <si>
    <t>462144</t>
  </si>
  <si>
    <t>薩摩川内市</t>
  </si>
  <si>
    <t>462152</t>
  </si>
  <si>
    <t>日置市</t>
  </si>
  <si>
    <t>462161</t>
  </si>
  <si>
    <t>曽於市</t>
  </si>
  <si>
    <t>462179</t>
  </si>
  <si>
    <t>霧島市</t>
  </si>
  <si>
    <t>462187</t>
  </si>
  <si>
    <t>いちき串木野市</t>
  </si>
  <si>
    <t>462195</t>
  </si>
  <si>
    <t>南さつま市</t>
  </si>
  <si>
    <t>462209</t>
  </si>
  <si>
    <t>志布志市</t>
  </si>
  <si>
    <t>462217</t>
  </si>
  <si>
    <t>奄美市</t>
  </si>
  <si>
    <t>462225</t>
  </si>
  <si>
    <t>南九州市</t>
  </si>
  <si>
    <t>462233</t>
  </si>
  <si>
    <t>伊佐市</t>
  </si>
  <si>
    <t>462241</t>
  </si>
  <si>
    <t>姶良市</t>
  </si>
  <si>
    <t>462250</t>
  </si>
  <si>
    <t>三島村</t>
    <rPh sb="0" eb="3">
      <t>ミシマムラ</t>
    </rPh>
    <phoneticPr fontId="7"/>
  </si>
  <si>
    <t>463035</t>
  </si>
  <si>
    <t>十島村</t>
    <rPh sb="0" eb="3">
      <t>トシマムラ</t>
    </rPh>
    <phoneticPr fontId="7"/>
  </si>
  <si>
    <t>463043</t>
  </si>
  <si>
    <t>さつま町</t>
  </si>
  <si>
    <t>463922</t>
  </si>
  <si>
    <t>長島町</t>
  </si>
  <si>
    <t>464040</t>
  </si>
  <si>
    <t>湧水町</t>
  </si>
  <si>
    <t>464520</t>
  </si>
  <si>
    <t>大崎町</t>
  </si>
  <si>
    <t>464686</t>
  </si>
  <si>
    <t>東串良町</t>
  </si>
  <si>
    <t>464821</t>
  </si>
  <si>
    <t>錦江町</t>
  </si>
  <si>
    <t>464902</t>
  </si>
  <si>
    <t>南大隅町</t>
  </si>
  <si>
    <t>464911</t>
  </si>
  <si>
    <t>肝付町</t>
  </si>
  <si>
    <t>464929</t>
  </si>
  <si>
    <t>中種子町</t>
  </si>
  <si>
    <t>465011</t>
  </si>
  <si>
    <t>南種子町</t>
  </si>
  <si>
    <t>465020</t>
  </si>
  <si>
    <t>屋久島町</t>
  </si>
  <si>
    <t>465054</t>
  </si>
  <si>
    <t>大和村</t>
  </si>
  <si>
    <t>465232</t>
  </si>
  <si>
    <t>宇検村</t>
  </si>
  <si>
    <t>465241</t>
  </si>
  <si>
    <t>瀬戸内町</t>
  </si>
  <si>
    <t>465259</t>
  </si>
  <si>
    <t>龍郷町</t>
  </si>
  <si>
    <t>465275</t>
  </si>
  <si>
    <t>喜界町</t>
  </si>
  <si>
    <t>465291</t>
  </si>
  <si>
    <t>徳之島町</t>
  </si>
  <si>
    <t>465305</t>
  </si>
  <si>
    <t>天城町</t>
  </si>
  <si>
    <t>465313</t>
  </si>
  <si>
    <t>伊仙町</t>
  </si>
  <si>
    <t>465321</t>
  </si>
  <si>
    <t>和泊町</t>
  </si>
  <si>
    <t>465330</t>
  </si>
  <si>
    <t>知名町</t>
  </si>
  <si>
    <t>465348</t>
  </si>
  <si>
    <t>与論町</t>
  </si>
  <si>
    <t>465356</t>
  </si>
  <si>
    <t>那覇市</t>
  </si>
  <si>
    <t>沖縄県</t>
  </si>
  <si>
    <t>472018</t>
  </si>
  <si>
    <t>宜野湾市</t>
  </si>
  <si>
    <t>472051</t>
  </si>
  <si>
    <t>石垣市</t>
  </si>
  <si>
    <t>472077</t>
  </si>
  <si>
    <t>浦添市</t>
  </si>
  <si>
    <t>472085</t>
  </si>
  <si>
    <t>名護市</t>
  </si>
  <si>
    <t>472093</t>
  </si>
  <si>
    <t>糸満市</t>
  </si>
  <si>
    <t>472107</t>
  </si>
  <si>
    <t>沖縄市</t>
  </si>
  <si>
    <t>472115</t>
  </si>
  <si>
    <t>豊見城市</t>
  </si>
  <si>
    <t>472123</t>
  </si>
  <si>
    <t>うるま市</t>
  </si>
  <si>
    <t>472131</t>
  </si>
  <si>
    <t>宮古島市</t>
  </si>
  <si>
    <t>472140</t>
  </si>
  <si>
    <t>南城市</t>
  </si>
  <si>
    <t>472158</t>
  </si>
  <si>
    <t>国頭村</t>
  </si>
  <si>
    <t>473014</t>
  </si>
  <si>
    <t>大宜味村</t>
  </si>
  <si>
    <t>473022</t>
  </si>
  <si>
    <t>東村</t>
  </si>
  <si>
    <t>473031</t>
  </si>
  <si>
    <t>今帰仁村</t>
  </si>
  <si>
    <t>473065</t>
  </si>
  <si>
    <t>本部町</t>
  </si>
  <si>
    <t>473081</t>
  </si>
  <si>
    <t>恩納村</t>
  </si>
  <si>
    <t>473111</t>
  </si>
  <si>
    <t>宜野座村</t>
  </si>
  <si>
    <t>473138</t>
  </si>
  <si>
    <t>金武町</t>
  </si>
  <si>
    <t>473146</t>
  </si>
  <si>
    <t>伊江村</t>
  </si>
  <si>
    <t>473154</t>
  </si>
  <si>
    <t>読谷村</t>
  </si>
  <si>
    <t>473243</t>
  </si>
  <si>
    <t>嘉手納町</t>
  </si>
  <si>
    <t>473251</t>
  </si>
  <si>
    <t>北谷町</t>
  </si>
  <si>
    <t>473260</t>
  </si>
  <si>
    <t>北中城村</t>
  </si>
  <si>
    <t>473278</t>
  </si>
  <si>
    <t>中城村</t>
  </si>
  <si>
    <t>473286</t>
  </si>
  <si>
    <t>西原町</t>
  </si>
  <si>
    <t>473294</t>
  </si>
  <si>
    <t>与那原町</t>
  </si>
  <si>
    <t>473481</t>
  </si>
  <si>
    <t>南風原町</t>
  </si>
  <si>
    <t>473502</t>
  </si>
  <si>
    <t>渡嘉敷村</t>
  </si>
  <si>
    <t>473537</t>
  </si>
  <si>
    <t>座間味村</t>
  </si>
  <si>
    <t>473545</t>
  </si>
  <si>
    <t>粟国村</t>
  </si>
  <si>
    <t>473553</t>
  </si>
  <si>
    <t>渡名喜村</t>
  </si>
  <si>
    <t>473561</t>
  </si>
  <si>
    <t>南大東村</t>
  </si>
  <si>
    <t>473570</t>
  </si>
  <si>
    <t>北大東村</t>
  </si>
  <si>
    <t>473588</t>
  </si>
  <si>
    <t>伊平屋村</t>
  </si>
  <si>
    <t>473596</t>
  </si>
  <si>
    <t>伊是名村</t>
  </si>
  <si>
    <t>473600</t>
  </si>
  <si>
    <t>久米島町</t>
  </si>
  <si>
    <t>473618</t>
  </si>
  <si>
    <t>八重瀬町</t>
  </si>
  <si>
    <t>473626</t>
  </si>
  <si>
    <t>多良間村</t>
  </si>
  <si>
    <t>473758</t>
  </si>
  <si>
    <t>竹富町</t>
  </si>
  <si>
    <t>473812</t>
  </si>
  <si>
    <t>与那国町</t>
  </si>
  <si>
    <t>473821</t>
  </si>
  <si>
    <t>台湾</t>
  </si>
  <si>
    <t>モンゴル</t>
  </si>
  <si>
    <t>ベトナム</t>
  </si>
  <si>
    <t>ブルネイ</t>
  </si>
  <si>
    <t>ラオス</t>
  </si>
  <si>
    <t>ミャンマー</t>
  </si>
  <si>
    <t>インド</t>
  </si>
  <si>
    <t>パキスタン</t>
  </si>
  <si>
    <t>スリランカ</t>
  </si>
  <si>
    <t>モルディブ</t>
  </si>
  <si>
    <t>バングラデシュ</t>
  </si>
  <si>
    <t>東ティモール</t>
  </si>
  <si>
    <t>アフガニスタン</t>
  </si>
  <si>
    <t>ネパール</t>
  </si>
  <si>
    <t>ブータン</t>
  </si>
  <si>
    <t>中東</t>
  </si>
  <si>
    <t>イラン</t>
  </si>
  <si>
    <t>イラク</t>
  </si>
  <si>
    <t>バーレーン</t>
  </si>
  <si>
    <t>サウジアラビア</t>
  </si>
  <si>
    <t>クウェート</t>
  </si>
  <si>
    <t>カタール</t>
  </si>
  <si>
    <t>オマーン</t>
  </si>
  <si>
    <t>イスラエル</t>
  </si>
  <si>
    <t>ヨルダン</t>
  </si>
  <si>
    <t>シリア</t>
  </si>
  <si>
    <t>レバノン</t>
  </si>
  <si>
    <t>アラブ首長国連邦</t>
  </si>
  <si>
    <t>イエメン</t>
  </si>
  <si>
    <t>アゼルバイジャン</t>
  </si>
  <si>
    <t>アルメニア</t>
  </si>
  <si>
    <t>ウズベキスタン</t>
  </si>
  <si>
    <t>カザフスタン</t>
  </si>
  <si>
    <t>キルギス</t>
  </si>
  <si>
    <t>タジキスタン</t>
  </si>
  <si>
    <t>トルクメニスタン</t>
  </si>
  <si>
    <t>ジョージア</t>
  </si>
  <si>
    <t>アイスランド</t>
  </si>
  <si>
    <t>ノルウェー</t>
  </si>
  <si>
    <t>スウェーデン</t>
  </si>
  <si>
    <t>デンマーク</t>
  </si>
  <si>
    <t>アイルランド</t>
  </si>
  <si>
    <t>オランダ</t>
  </si>
  <si>
    <t>ベルギー</t>
  </si>
  <si>
    <t>ルクセンブルク</t>
  </si>
  <si>
    <t>フランス</t>
  </si>
  <si>
    <t>モナコ</t>
  </si>
  <si>
    <t>アンドラ</t>
  </si>
  <si>
    <t>ポルトガル</t>
  </si>
  <si>
    <t>スペイン</t>
  </si>
  <si>
    <t>ジブラルタル(英)</t>
  </si>
  <si>
    <t>イタリア</t>
  </si>
  <si>
    <t>マルタ</t>
  </si>
  <si>
    <t>フィンランド</t>
  </si>
  <si>
    <t>ポーランド</t>
  </si>
  <si>
    <t>ロシア</t>
  </si>
  <si>
    <t>オーストリア</t>
  </si>
  <si>
    <t>ハンガリー</t>
  </si>
  <si>
    <t>セルビア</t>
  </si>
  <si>
    <t>アルバニア</t>
  </si>
  <si>
    <t>ルーマニア</t>
  </si>
  <si>
    <t>ブルガリア</t>
  </si>
  <si>
    <t>キプロス</t>
  </si>
  <si>
    <t>トルコ</t>
  </si>
  <si>
    <t>エストニア</t>
  </si>
  <si>
    <t>ラトビア</t>
  </si>
  <si>
    <t>リトアニア</t>
  </si>
  <si>
    <t>ウクライナ</t>
  </si>
  <si>
    <t>ベラルーシ</t>
  </si>
  <si>
    <t>モルドバ</t>
  </si>
  <si>
    <t>クロアチア</t>
  </si>
  <si>
    <t>スロベニア</t>
  </si>
  <si>
    <t>ボスニア・ヘルツェゴビナ</t>
  </si>
  <si>
    <t>北マケドニア</t>
  </si>
  <si>
    <t>チェコ</t>
  </si>
  <si>
    <t>スロバキア</t>
  </si>
  <si>
    <t>モンテネグロ</t>
  </si>
  <si>
    <t>フェロー諸島（デンマーク）</t>
  </si>
  <si>
    <t>バチカン</t>
  </si>
  <si>
    <t>グリーンランド(デンマーク)</t>
  </si>
  <si>
    <t>サンピエール及びミクロン(仏)</t>
  </si>
  <si>
    <t>メキシコ</t>
  </si>
  <si>
    <t>グアテマラ</t>
  </si>
  <si>
    <t>ホンジュラス</t>
  </si>
  <si>
    <t>ベリーズ</t>
  </si>
  <si>
    <t>エルサルバドル</t>
  </si>
  <si>
    <t>ニカラグア</t>
  </si>
  <si>
    <t>コスタリカ</t>
  </si>
  <si>
    <t>パナマ</t>
  </si>
  <si>
    <t>バーミュダ(英)</t>
  </si>
  <si>
    <t>バハマ</t>
  </si>
  <si>
    <t>ジャマイカ</t>
  </si>
  <si>
    <t>タークス及びカイコス諸島(英)</t>
  </si>
  <si>
    <t>バルバドス</t>
  </si>
  <si>
    <t>トリニダード・トバゴ</t>
  </si>
  <si>
    <t>キューバ</t>
  </si>
  <si>
    <t>ハイチ</t>
  </si>
  <si>
    <t>ドミニカ共和国</t>
  </si>
  <si>
    <t>プエルトリコ(米)</t>
  </si>
  <si>
    <t>米領バージン諸島</t>
  </si>
  <si>
    <t>蘭領アンティール</t>
  </si>
  <si>
    <t>仏領西インド諸島</t>
  </si>
  <si>
    <t>ケイマン諸島(英)</t>
  </si>
  <si>
    <t>グレナダ</t>
  </si>
  <si>
    <t>セントルシア</t>
  </si>
  <si>
    <t>アンティグア・バーブーダ</t>
  </si>
  <si>
    <t>ドミニカ</t>
  </si>
  <si>
    <t>モントセラト(英)</t>
  </si>
  <si>
    <t>セントクリストファー・ネービス</t>
  </si>
  <si>
    <t>セントビンセント</t>
  </si>
  <si>
    <t>英領アンギラ</t>
  </si>
  <si>
    <t>サン・バルテルミー島（仏）</t>
  </si>
  <si>
    <t>コロンビア</t>
  </si>
  <si>
    <t>ベネズエラ</t>
  </si>
  <si>
    <t>ガイアナ</t>
  </si>
  <si>
    <t>スリナム</t>
  </si>
  <si>
    <t>仏領ギアナ</t>
  </si>
  <si>
    <t>エクアドル</t>
  </si>
  <si>
    <t>ペルー</t>
  </si>
  <si>
    <t>ボリビア</t>
  </si>
  <si>
    <t>チリ</t>
  </si>
  <si>
    <t>ブラジル</t>
  </si>
  <si>
    <t>パラグアイ</t>
  </si>
  <si>
    <t>ウルグアイ</t>
  </si>
  <si>
    <t>アルゼンチン</t>
  </si>
  <si>
    <t>フォークランド諸島及びその附属諸島（英）</t>
  </si>
  <si>
    <t>英領南極地域</t>
  </si>
  <si>
    <t>モロッコ</t>
  </si>
  <si>
    <t>アルジェリア</t>
  </si>
  <si>
    <t>チュニジア</t>
  </si>
  <si>
    <t>リビア</t>
  </si>
  <si>
    <t>エジプト</t>
  </si>
  <si>
    <t>スーダン</t>
  </si>
  <si>
    <t>西サハラ</t>
  </si>
  <si>
    <t>モーリタニア</t>
  </si>
  <si>
    <t>セネガル</t>
  </si>
  <si>
    <t>ガンビア</t>
  </si>
  <si>
    <t>ギニア</t>
  </si>
  <si>
    <t>シエラレオネ</t>
  </si>
  <si>
    <t>リベリア</t>
  </si>
  <si>
    <t>コートジボワール</t>
  </si>
  <si>
    <t>ガーナ</t>
  </si>
  <si>
    <t>トーゴ</t>
  </si>
  <si>
    <t>ベナン</t>
  </si>
  <si>
    <t>マリ</t>
  </si>
  <si>
    <t>ブルキナファソ</t>
  </si>
  <si>
    <t>カーボベルデ</t>
  </si>
  <si>
    <t>ナイジェリア</t>
  </si>
  <si>
    <t>ニジェール</t>
  </si>
  <si>
    <t>ルワンダ</t>
  </si>
  <si>
    <t>カメルーン</t>
  </si>
  <si>
    <t>チャド</t>
  </si>
  <si>
    <t>中央アフリカ</t>
  </si>
  <si>
    <t>赤道ギニア</t>
  </si>
  <si>
    <t>ガボン</t>
  </si>
  <si>
    <t>コンゴ共和国</t>
  </si>
  <si>
    <t>コンゴ民主共和国</t>
  </si>
  <si>
    <t>ブルンジ</t>
  </si>
  <si>
    <t>アンゴラ</t>
  </si>
  <si>
    <t>サントメ・プリンシペ</t>
  </si>
  <si>
    <t>セントヘレナ及びその附属諸島(英)</t>
  </si>
  <si>
    <t>エチオピア</t>
  </si>
  <si>
    <t>ジブチ</t>
  </si>
  <si>
    <t>ソマリア</t>
  </si>
  <si>
    <t>ケニア</t>
  </si>
  <si>
    <t>ウガンダ</t>
  </si>
  <si>
    <t>タンザニア</t>
  </si>
  <si>
    <t>モザンビーク</t>
  </si>
  <si>
    <t>マダガスカル</t>
  </si>
  <si>
    <t>モーリシャス</t>
  </si>
  <si>
    <t>レユニオン(仏)</t>
  </si>
  <si>
    <t>ジンバブエ</t>
  </si>
  <si>
    <t>ナミビア</t>
  </si>
  <si>
    <t>南アフリカ共和国</t>
  </si>
  <si>
    <t>レソト</t>
  </si>
  <si>
    <t>マラウイ</t>
  </si>
  <si>
    <t>ザンビア</t>
  </si>
  <si>
    <t>ボツワナ</t>
  </si>
  <si>
    <t>エスワティニ</t>
  </si>
  <si>
    <t>英領インド洋地域</t>
  </si>
  <si>
    <t>コモロ</t>
  </si>
  <si>
    <t>エリトリア</t>
  </si>
  <si>
    <t>パプアニューギニア</t>
  </si>
  <si>
    <t>その他のオーストラリア領</t>
  </si>
  <si>
    <t>クック</t>
  </si>
  <si>
    <t>トケラウ諸島(ニュージーランド)</t>
  </si>
  <si>
    <t>ニウエ</t>
  </si>
  <si>
    <t>バヌアツ</t>
  </si>
  <si>
    <t>フィジー</t>
  </si>
  <si>
    <t>ソロモン</t>
  </si>
  <si>
    <t>トンガ</t>
  </si>
  <si>
    <t>キリバス</t>
  </si>
  <si>
    <t>ピットケルン(英)</t>
  </si>
  <si>
    <t>ナウル</t>
  </si>
  <si>
    <t>ニューカレドニア(仏)</t>
  </si>
  <si>
    <t>仏領ポリネシア</t>
  </si>
  <si>
    <t>グアム(米)</t>
  </si>
  <si>
    <t>米領サモア</t>
  </si>
  <si>
    <t>米領オセアニア</t>
  </si>
  <si>
    <t>ツバル</t>
  </si>
  <si>
    <t>マーシャル</t>
  </si>
  <si>
    <t>ミクロネシア</t>
  </si>
  <si>
    <t>北マリアナ諸島(米)</t>
  </si>
  <si>
    <t>パラオ</t>
  </si>
  <si>
    <t>宮崎県</t>
  </si>
  <si>
    <t>342122</t>
    <phoneticPr fontId="1"/>
  </si>
  <si>
    <t>342131</t>
    <phoneticPr fontId="1"/>
  </si>
  <si>
    <t>中国</t>
  </si>
  <si>
    <t>韓国</t>
  </si>
  <si>
    <t>パレスチナ</t>
  </si>
  <si>
    <t>リヒテンシュタイン</t>
  </si>
  <si>
    <t>サンマリノ</t>
  </si>
  <si>
    <t>コソボ共和国</t>
  </si>
  <si>
    <t>ギニアビサウ</t>
  </si>
  <si>
    <t>南スーダン共和国</t>
  </si>
  <si>
    <t>米国</t>
  </si>
  <si>
    <t>場所</t>
  </si>
  <si>
    <t>北ヨーロッパ</t>
  </si>
  <si>
    <t>西ヨーロッパ</t>
  </si>
  <si>
    <t>東ヨーロッパ</t>
  </si>
  <si>
    <t>北アメリカ</t>
  </si>
  <si>
    <t>中央アメリカ</t>
  </si>
  <si>
    <t>オセアニア</t>
  </si>
  <si>
    <t>北アフリカ</t>
  </si>
  <si>
    <t>南アメリカ</t>
  </si>
  <si>
    <t>南アフリカ</t>
  </si>
  <si>
    <t>インド洋地域</t>
  </si>
  <si>
    <t>南アジア</t>
  </si>
  <si>
    <t>東南アジア</t>
  </si>
  <si>
    <t>中央アジア</t>
  </si>
  <si>
    <t>東アフリカ</t>
  </si>
  <si>
    <t>西アフリカ</t>
  </si>
  <si>
    <t>地中海地域</t>
  </si>
  <si>
    <t>東アジア</t>
  </si>
  <si>
    <t>中央ヨーロッパ</t>
  </si>
  <si>
    <t>日本</t>
    <rPh sb="0" eb="2">
      <t>ニホン</t>
    </rPh>
    <phoneticPr fontId="1"/>
  </si>
  <si>
    <t>国・地域名</t>
    <rPh sb="0" eb="1">
      <t>クニ</t>
    </rPh>
    <rPh sb="2" eb="5">
      <t>チイキメイ</t>
    </rPh>
    <phoneticPr fontId="1"/>
  </si>
  <si>
    <t>備考</t>
    <rPh sb="0" eb="2">
      <t>ビコウ</t>
    </rPh>
    <phoneticPr fontId="1"/>
  </si>
  <si>
    <t>中国（香港）</t>
    <rPh sb="0" eb="2">
      <t>チュウゴク</t>
    </rPh>
    <phoneticPr fontId="1"/>
  </si>
  <si>
    <t>中国（マカオ）</t>
    <rPh sb="0" eb="2">
      <t>チュウゴク</t>
    </rPh>
    <phoneticPr fontId="1"/>
  </si>
  <si>
    <t>３　規則第７条第１項の届出書の様式</t>
    <rPh sb="2" eb="4">
      <t>キソク</t>
    </rPh>
    <rPh sb="4" eb="5">
      <t>ダイ</t>
    </rPh>
    <rPh sb="6" eb="7">
      <t>ジョウ</t>
    </rPh>
    <rPh sb="7" eb="8">
      <t>ダイ</t>
    </rPh>
    <rPh sb="9" eb="10">
      <t>コウ</t>
    </rPh>
    <rPh sb="11" eb="14">
      <t>トドケデショ</t>
    </rPh>
    <rPh sb="15" eb="17">
      <t>ヨウシキ</t>
    </rPh>
    <phoneticPr fontId="1"/>
  </si>
  <si>
    <t>森林の土地の所有者届出書</t>
    <rPh sb="0" eb="2">
      <t>シンリン</t>
    </rPh>
    <rPh sb="3" eb="5">
      <t>トチ</t>
    </rPh>
    <rPh sb="6" eb="9">
      <t>ショユウシャ</t>
    </rPh>
    <rPh sb="9" eb="12">
      <t>トドケデショ</t>
    </rPh>
    <phoneticPr fontId="1"/>
  </si>
  <si>
    <t>日</t>
    <rPh sb="0" eb="1">
      <t>ヒ</t>
    </rPh>
    <phoneticPr fontId="1"/>
  </si>
  <si>
    <t>年</t>
    <rPh sb="0" eb="1">
      <t>ネン</t>
    </rPh>
    <phoneticPr fontId="1"/>
  </si>
  <si>
    <t>殿</t>
    <rPh sb="0" eb="1">
      <t>ドノ</t>
    </rPh>
    <phoneticPr fontId="1"/>
  </si>
  <si>
    <t>次のとおり新たに森林の土地の所有者となつたので、森林法第10条の７の２第１項の規定により届け出ます。</t>
    <rPh sb="0" eb="1">
      <t>ツギ</t>
    </rPh>
    <rPh sb="5" eb="6">
      <t>アラ</t>
    </rPh>
    <rPh sb="8" eb="10">
      <t>シンリン</t>
    </rPh>
    <rPh sb="11" eb="13">
      <t>トチ</t>
    </rPh>
    <rPh sb="14" eb="17">
      <t>ショユウシャ</t>
    </rPh>
    <rPh sb="24" eb="27">
      <t>シンリンホウ</t>
    </rPh>
    <rPh sb="27" eb="28">
      <t>ダイ</t>
    </rPh>
    <rPh sb="30" eb="31">
      <t>ジョウ</t>
    </rPh>
    <rPh sb="35" eb="36">
      <t>ダイ</t>
    </rPh>
    <rPh sb="37" eb="38">
      <t>コウ</t>
    </rPh>
    <rPh sb="39" eb="41">
      <t>キテイ</t>
    </rPh>
    <rPh sb="44" eb="45">
      <t>トド</t>
    </rPh>
    <rPh sb="46" eb="47">
      <t>デ</t>
    </rPh>
    <phoneticPr fontId="1"/>
  </si>
  <si>
    <t>１　所有権の移転に関する事項</t>
    <rPh sb="2" eb="5">
      <t>ショユウケン</t>
    </rPh>
    <rPh sb="6" eb="8">
      <t>イテン</t>
    </rPh>
    <rPh sb="9" eb="10">
      <t>カン</t>
    </rPh>
    <rPh sb="12" eb="14">
      <t>ジコウ</t>
    </rPh>
    <phoneticPr fontId="1"/>
  </si>
  <si>
    <t>月</t>
    <rPh sb="0" eb="1">
      <t>ツキ</t>
    </rPh>
    <phoneticPr fontId="1"/>
  </si>
  <si>
    <t>売買</t>
    <rPh sb="0" eb="2">
      <t>バイバイ</t>
    </rPh>
    <phoneticPr fontId="1"/>
  </si>
  <si>
    <t>相続</t>
    <rPh sb="0" eb="2">
      <t>ソウゾク</t>
    </rPh>
    <phoneticPr fontId="1"/>
  </si>
  <si>
    <t>その他</t>
    <rPh sb="2" eb="3">
      <t>タ</t>
    </rPh>
    <phoneticPr fontId="1"/>
  </si>
  <si>
    <t>所有権移転年月日 ※１</t>
    <rPh sb="0" eb="3">
      <t>ショユウケン</t>
    </rPh>
    <rPh sb="3" eb="5">
      <t>イテン</t>
    </rPh>
    <rPh sb="5" eb="8">
      <t>ネンガッピ</t>
    </rPh>
    <phoneticPr fontId="1"/>
  </si>
  <si>
    <t>所有権移転の原因 ※２</t>
    <rPh sb="0" eb="3">
      <t>ショユウケン</t>
    </rPh>
    <rPh sb="3" eb="5">
      <t>イテン</t>
    </rPh>
    <rPh sb="6" eb="8">
      <t>ゲンイン</t>
    </rPh>
    <phoneticPr fontId="1"/>
  </si>
  <si>
    <t>届出人である新所有者（譲受人、相続人等）</t>
    <rPh sb="0" eb="3">
      <t>トドケデニン</t>
    </rPh>
    <rPh sb="6" eb="10">
      <t>シンショユウシャ</t>
    </rPh>
    <rPh sb="11" eb="14">
      <t>ユズリウケニン</t>
    </rPh>
    <rPh sb="15" eb="19">
      <t>ソウゾクニントウ</t>
    </rPh>
    <phoneticPr fontId="1"/>
  </si>
  <si>
    <t>前所有者（譲渡人、被相続人等）</t>
    <rPh sb="0" eb="4">
      <t>ゼンショユウシャ</t>
    </rPh>
    <rPh sb="5" eb="7">
      <t>ユズリワタ</t>
    </rPh>
    <rPh sb="7" eb="8">
      <t>ニン</t>
    </rPh>
    <rPh sb="9" eb="14">
      <t>ヒソウゾクニントウ</t>
    </rPh>
    <phoneticPr fontId="1"/>
  </si>
  <si>
    <t>全ての届出人が記載</t>
    <rPh sb="0" eb="1">
      <t>スベ</t>
    </rPh>
    <rPh sb="3" eb="5">
      <t>トドケデ</t>
    </rPh>
    <rPh sb="5" eb="6">
      <t>ニン</t>
    </rPh>
    <rPh sb="7" eb="9">
      <t>キサイ</t>
    </rPh>
    <phoneticPr fontId="1"/>
  </si>
  <si>
    <t>届出人が法人の場合のみ記載</t>
    <rPh sb="0" eb="2">
      <t>トドケデ</t>
    </rPh>
    <rPh sb="2" eb="3">
      <t>ニン</t>
    </rPh>
    <rPh sb="4" eb="6">
      <t>ホウジン</t>
    </rPh>
    <rPh sb="7" eb="9">
      <t>バアイ</t>
    </rPh>
    <rPh sb="11" eb="13">
      <t>キサイ</t>
    </rPh>
    <phoneticPr fontId="1"/>
  </si>
  <si>
    <t>氏名（法人の場合は名称）</t>
    <rPh sb="0" eb="2">
      <t>シメイ</t>
    </rPh>
    <rPh sb="3" eb="5">
      <t>ホウジン</t>
    </rPh>
    <rPh sb="6" eb="8">
      <t>バアイ</t>
    </rPh>
    <rPh sb="9" eb="11">
      <t>メイショウ</t>
    </rPh>
    <phoneticPr fontId="1"/>
  </si>
  <si>
    <t>前所有者氏名（法人の場合は名称）</t>
    <rPh sb="0" eb="1">
      <t>ゼン</t>
    </rPh>
    <rPh sb="1" eb="4">
      <t>ショユウシャ</t>
    </rPh>
    <rPh sb="4" eb="6">
      <t>シメイ</t>
    </rPh>
    <rPh sb="7" eb="9">
      <t>ホウジン</t>
    </rPh>
    <rPh sb="10" eb="12">
      <t>バアイ</t>
    </rPh>
    <rPh sb="13" eb="15">
      <t>メイショウ</t>
    </rPh>
    <phoneticPr fontId="1"/>
  </si>
  <si>
    <t>（法人の場合の代表者名）</t>
    <rPh sb="1" eb="3">
      <t>ホウジン</t>
    </rPh>
    <rPh sb="4" eb="6">
      <t>バアイ</t>
    </rPh>
    <rPh sb="7" eb="11">
      <t>ダイヒョウシャメイ</t>
    </rPh>
    <phoneticPr fontId="1"/>
  </si>
  <si>
    <t>住所（法人の場合は本店の所在地） ※３</t>
    <rPh sb="0" eb="2">
      <t>ジュウショ</t>
    </rPh>
    <rPh sb="3" eb="5">
      <t>ホウジン</t>
    </rPh>
    <rPh sb="6" eb="8">
      <t>バアイ</t>
    </rPh>
    <rPh sb="9" eb="11">
      <t>ホンテン</t>
    </rPh>
    <rPh sb="12" eb="15">
      <t>ショザイチ</t>
    </rPh>
    <phoneticPr fontId="1"/>
  </si>
  <si>
    <t>前所有者住所（法人の場合は本店の所在地）</t>
    <rPh sb="0" eb="1">
      <t>ゼン</t>
    </rPh>
    <rPh sb="1" eb="4">
      <t>ショユウシャ</t>
    </rPh>
    <rPh sb="4" eb="6">
      <t>ジュウショ</t>
    </rPh>
    <rPh sb="7" eb="9">
      <t>ホウジン</t>
    </rPh>
    <rPh sb="10" eb="12">
      <t>バアイ</t>
    </rPh>
    <rPh sb="13" eb="15">
      <t>ホンテン</t>
    </rPh>
    <rPh sb="16" eb="19">
      <t>ショザイチ</t>
    </rPh>
    <phoneticPr fontId="1"/>
  </si>
  <si>
    <t>〒</t>
    <phoneticPr fontId="1"/>
  </si>
  <si>
    <t>－</t>
    <phoneticPr fontId="1"/>
  </si>
  <si>
    <t>連絡先
※３</t>
    <rPh sb="0" eb="3">
      <t>レンラクサキ</t>
    </rPh>
    <phoneticPr fontId="1"/>
  </si>
  <si>
    <t>電話番号</t>
    <rPh sb="0" eb="4">
      <t>デンワバンゴウ</t>
    </rPh>
    <phoneticPr fontId="1"/>
  </si>
  <si>
    <t>メールアドレス</t>
    <phoneticPr fontId="1"/>
  </si>
  <si>
    <t>国籍等
※４</t>
    <rPh sb="0" eb="3">
      <t>コクセキトウ</t>
    </rPh>
    <phoneticPr fontId="1"/>
  </si>
  <si>
    <t>日本国籍</t>
    <rPh sb="0" eb="4">
      <t>ニホンコクセキ</t>
    </rPh>
    <phoneticPr fontId="1"/>
  </si>
  <si>
    <t>日本国籍以外（国名等：</t>
    <rPh sb="0" eb="4">
      <t>ニホンコクセキ</t>
    </rPh>
    <rPh sb="4" eb="6">
      <t>イガイ</t>
    </rPh>
    <rPh sb="7" eb="10">
      <t>コクメイトウ</t>
    </rPh>
    <phoneticPr fontId="1"/>
  </si>
  <si>
    <t>）</t>
    <phoneticPr fontId="1"/>
  </si>
  <si>
    <t>└</t>
    <phoneticPr fontId="1"/>
  </si>
  <si>
    <t>うち、永住者又は特別永住者　※５</t>
    <rPh sb="3" eb="6">
      <t>エイジュウシャ</t>
    </rPh>
    <rPh sb="6" eb="7">
      <t>マタ</t>
    </rPh>
    <rPh sb="8" eb="13">
      <t>トクベツエイジュウシャ</t>
    </rPh>
    <phoneticPr fontId="1"/>
  </si>
  <si>
    <t>代表者</t>
    <rPh sb="0" eb="3">
      <t>ダイヒョウシャ</t>
    </rPh>
    <phoneticPr fontId="1"/>
  </si>
  <si>
    <t>役員</t>
    <rPh sb="0" eb="2">
      <t>ヤクイン</t>
    </rPh>
    <phoneticPr fontId="1"/>
  </si>
  <si>
    <t>※６</t>
    <phoneticPr fontId="1"/>
  </si>
  <si>
    <t>議決権</t>
    <rPh sb="0" eb="3">
      <t>ギケツケン</t>
    </rPh>
    <phoneticPr fontId="1"/>
  </si>
  <si>
    <t>※７</t>
    <phoneticPr fontId="1"/>
  </si>
  <si>
    <t>代表者の氏名（代表者が法人の場合は法人名）</t>
    <rPh sb="0" eb="3">
      <t>ダイヒョウシャ</t>
    </rPh>
    <rPh sb="4" eb="6">
      <t>シメイ</t>
    </rPh>
    <rPh sb="7" eb="10">
      <t>ダイヒョウシャ</t>
    </rPh>
    <rPh sb="11" eb="13">
      <t>ホウジン</t>
    </rPh>
    <rPh sb="14" eb="16">
      <t>バアイ</t>
    </rPh>
    <rPh sb="17" eb="20">
      <t>ホウジンメイ</t>
    </rPh>
    <phoneticPr fontId="1"/>
  </si>
  <si>
    <t>（国名等：</t>
    <rPh sb="1" eb="4">
      <t>コクメイトウ</t>
    </rPh>
    <phoneticPr fontId="1"/>
  </si>
  <si>
    <t>うち、永住者又は特別永住者　※５</t>
    <phoneticPr fontId="1"/>
  </si>
  <si>
    <t>日本国籍の者が役員等の過半を占める</t>
    <rPh sb="0" eb="4">
      <t>ニホンコクセキ</t>
    </rPh>
    <rPh sb="5" eb="6">
      <t>モノ</t>
    </rPh>
    <rPh sb="7" eb="10">
      <t>ヤクイントウ</t>
    </rPh>
    <rPh sb="11" eb="13">
      <t>カハン</t>
    </rPh>
    <rPh sb="14" eb="15">
      <t>シ</t>
    </rPh>
    <phoneticPr fontId="1"/>
  </si>
  <si>
    <t>日本国籍以外の同一国の者が役員等の過半を占める</t>
    <rPh sb="0" eb="6">
      <t>ニホンコクセキイガイ</t>
    </rPh>
    <rPh sb="7" eb="10">
      <t>ドウイツコク</t>
    </rPh>
    <rPh sb="11" eb="12">
      <t>モノ</t>
    </rPh>
    <rPh sb="13" eb="16">
      <t>ヤクイントウ</t>
    </rPh>
    <rPh sb="17" eb="19">
      <t>カハン</t>
    </rPh>
    <rPh sb="20" eb="21">
      <t>シ</t>
    </rPh>
    <phoneticPr fontId="1"/>
  </si>
  <si>
    <t>上記のいずれにも該当しない　※８</t>
    <rPh sb="0" eb="2">
      <t>ジョウキ</t>
    </rPh>
    <rPh sb="8" eb="10">
      <t>ガイトウ</t>
    </rPh>
    <phoneticPr fontId="1"/>
  </si>
  <si>
    <t>日本国籍の者が議決権等の過半を保有</t>
    <rPh sb="0" eb="4">
      <t>ニホンコクセキ</t>
    </rPh>
    <rPh sb="5" eb="6">
      <t>モノ</t>
    </rPh>
    <rPh sb="7" eb="11">
      <t>ギケツケントウ</t>
    </rPh>
    <rPh sb="12" eb="14">
      <t>カハン</t>
    </rPh>
    <rPh sb="15" eb="17">
      <t>ホユウ</t>
    </rPh>
    <phoneticPr fontId="1"/>
  </si>
  <si>
    <t>日本国籍以外の同一国の者が議決権等の過半を保有</t>
    <rPh sb="0" eb="6">
      <t>ニホンコクセキイガイ</t>
    </rPh>
    <rPh sb="7" eb="10">
      <t>ドウイツコク</t>
    </rPh>
    <rPh sb="11" eb="12">
      <t>モノ</t>
    </rPh>
    <rPh sb="13" eb="17">
      <t>ギケツケントウ</t>
    </rPh>
    <rPh sb="18" eb="20">
      <t>カハン</t>
    </rPh>
    <rPh sb="21" eb="23">
      <t>ホユウ</t>
    </rPh>
    <phoneticPr fontId="1"/>
  </si>
  <si>
    <t>　※１　売買の場合は土地の引渡しの日、相続
　　　　の場合は相続開始の日（被相続人の死
　　　　亡の日）、相続に伴う遺産分割協議の
　　　　終了の場合はその終了の日を記載
　※２　所有権移転の原因をレ印で選択。その
　　　　他の場合は、贈与、会社の合併など具
　　　　体的に記載
　※３　住所（法人の場合は本店の所在地）が
　　　　国外の場合は、国内の連絡先を別紙で
　　　　提出
　※４　法人の場合はその設立に当たつて準拠
　　　　した法令を制定した国についてレ印で
　　　　選択及び記載
　※５　日本国籍以外で「永住者又は特別永住
　　　　者」に該当する場合にレ印で選択（個
　　　　人に限る）
　※６　持分会社の場合は業務を執行する社員
　　　　について記載。それが法人である場合
　　　　は※４と同様
　※７　議決権保有者が法人である場合は※４
　　　　と同様
　※８　役員又は議決権について、過半を占め
　　　　る国がない場合にレ印で選択</t>
    <phoneticPr fontId="1"/>
  </si>
  <si>
    <t>２　土地に関する事項</t>
    <rPh sb="2" eb="4">
      <t>トチ</t>
    </rPh>
    <rPh sb="5" eb="6">
      <t>カン</t>
    </rPh>
    <rPh sb="8" eb="10">
      <t>ジコウ</t>
    </rPh>
    <phoneticPr fontId="1"/>
  </si>
  <si>
    <t>番</t>
    <rPh sb="0" eb="1">
      <t>バン</t>
    </rPh>
    <phoneticPr fontId="1"/>
  </si>
  <si>
    <t>市町村名、大字、字　等</t>
    <rPh sb="0" eb="4">
      <t>シチョウソンメイ</t>
    </rPh>
    <rPh sb="5" eb="7">
      <t>オオアザ</t>
    </rPh>
    <rPh sb="8" eb="9">
      <t>アザ</t>
    </rPh>
    <rPh sb="10" eb="11">
      <t>トウ</t>
    </rPh>
    <phoneticPr fontId="1"/>
  </si>
  <si>
    <t>地番</t>
    <rPh sb="0" eb="2">
      <t>チバン</t>
    </rPh>
    <phoneticPr fontId="1"/>
  </si>
  <si>
    <t>土地の所在場所　※１</t>
    <rPh sb="0" eb="2">
      <t>トチ</t>
    </rPh>
    <rPh sb="3" eb="7">
      <t>ショザイバショ</t>
    </rPh>
    <phoneticPr fontId="1"/>
  </si>
  <si>
    <t>面積(ha)
※２</t>
    <rPh sb="0" eb="2">
      <t>メンセキ</t>
    </rPh>
    <phoneticPr fontId="1"/>
  </si>
  <si>
    <t>持分割合
※３</t>
    <rPh sb="0" eb="1">
      <t>モ</t>
    </rPh>
    <rPh sb="1" eb="4">
      <t>ブンワリアイ</t>
    </rPh>
    <phoneticPr fontId="1"/>
  </si>
  <si>
    <t>合計</t>
    <rPh sb="0" eb="2">
      <t>ゴウケイ</t>
    </rPh>
    <phoneticPr fontId="1"/>
  </si>
  <si>
    <t>※１　一筆の土地ごとに記載。全て
　　　の筆を記載できない場合は、
　　　記載欄の形式に準じて別紙に
　　　記載
※２　ヘクタール単位で小数第５位
　　　を四捨五入し、小数第４位ま
　　　で記載
※３　新たに所有者となつた土地に
　　　ついて共有している場合、届
　　　出人の持分割合を記載</t>
    <phoneticPr fontId="1"/>
  </si>
  <si>
    <t>３　その他参考となる事項</t>
    <rPh sb="4" eb="7">
      <t>タサンコウ</t>
    </rPh>
    <rPh sb="10" eb="12">
      <t>ジコウ</t>
    </rPh>
    <phoneticPr fontId="1"/>
  </si>
  <si>
    <t>森林の土地の用途</t>
    <rPh sb="0" eb="2">
      <t>シンリン</t>
    </rPh>
    <rPh sb="3" eb="5">
      <t>トチ</t>
    </rPh>
    <rPh sb="6" eb="8">
      <t>ヨウト</t>
    </rPh>
    <phoneticPr fontId="1"/>
  </si>
  <si>
    <t>森林の土地の境界</t>
    <rPh sb="0" eb="2">
      <t>シンリン</t>
    </rPh>
    <rPh sb="3" eb="5">
      <t>トチ</t>
    </rPh>
    <rPh sb="6" eb="8">
      <t>キョウカイ</t>
    </rPh>
    <phoneticPr fontId="1"/>
  </si>
  <si>
    <t>森林として所有</t>
    <rPh sb="0" eb="2">
      <t>シンリン</t>
    </rPh>
    <rPh sb="5" eb="7">
      <t>ショユウ</t>
    </rPh>
    <phoneticPr fontId="1"/>
  </si>
  <si>
    <t>林地の開発（具体的には、</t>
    <rPh sb="0" eb="2">
      <t>リンチ</t>
    </rPh>
    <rPh sb="3" eb="5">
      <t>カイハツ</t>
    </rPh>
    <rPh sb="6" eb="9">
      <t>グタイテキ</t>
    </rPh>
    <phoneticPr fontId="1"/>
  </si>
  <si>
    <t>その他（具体的には、</t>
    <rPh sb="2" eb="3">
      <t>タ</t>
    </rPh>
    <rPh sb="4" eb="7">
      <t>グタイテキ</t>
    </rPh>
    <phoneticPr fontId="1"/>
  </si>
  <si>
    <t>※（　　　）には、林地の開発やその他所有の目的（例：住宅建築）を記載。</t>
    <rPh sb="9" eb="11">
      <t>リンチ</t>
    </rPh>
    <rPh sb="12" eb="14">
      <t>カイハツ</t>
    </rPh>
    <rPh sb="17" eb="18">
      <t>タ</t>
    </rPh>
    <rPh sb="18" eb="20">
      <t>ショユウ</t>
    </rPh>
    <rPh sb="21" eb="23">
      <t>モクテキ</t>
    </rPh>
    <rPh sb="24" eb="25">
      <t>レイ</t>
    </rPh>
    <rPh sb="26" eb="30">
      <t>ジュウタクケンチク</t>
    </rPh>
    <rPh sb="32" eb="34">
      <t>キサイ</t>
    </rPh>
    <phoneticPr fontId="1"/>
  </si>
  <si>
    <t>地籍調査済み又は測量済</t>
    <rPh sb="0" eb="5">
      <t>チセキチョウサズ</t>
    </rPh>
    <rPh sb="6" eb="7">
      <t>マタ</t>
    </rPh>
    <rPh sb="8" eb="11">
      <t>ソクリョウズ</t>
    </rPh>
    <phoneticPr fontId="1"/>
  </si>
  <si>
    <t>未測量であるが境界は把握</t>
    <rPh sb="0" eb="3">
      <t>ミソクリョウ</t>
    </rPh>
    <rPh sb="7" eb="9">
      <t>キョウカイ</t>
    </rPh>
    <rPh sb="10" eb="12">
      <t>ハアク</t>
    </rPh>
    <phoneticPr fontId="1"/>
  </si>
  <si>
    <t>境界未把握、不明等</t>
    <rPh sb="0" eb="5">
      <t>キョウカイミハアク</t>
    </rPh>
    <rPh sb="6" eb="9">
      <t>フメイトウ</t>
    </rPh>
    <phoneticPr fontId="1"/>
  </si>
  <si>
    <t>注意事項
　　１　新たに所有者となつた森林の土地について、その所在する市町村ごとに提出すること。
　　２　規則第７条第２項に規定する次の書類を添付すること。
　　　(1)　当該土地の位置を示す地図
　　　(2)　当該土地の登記事項証明書その他の届出の原因を証明する書面</t>
    <phoneticPr fontId="1"/>
  </si>
  <si>
    <t>(　　　　　)</t>
    <phoneticPr fontId="1"/>
  </si>
  <si>
    <t>都道府県</t>
    <rPh sb="0" eb="4">
      <t>トドウフケン</t>
    </rPh>
    <phoneticPr fontId="1"/>
  </si>
  <si>
    <t>都道府県名</t>
    <rPh sb="0" eb="4">
      <t>トドウフケン</t>
    </rPh>
    <rPh sb="4" eb="5">
      <t>メイ</t>
    </rPh>
    <phoneticPr fontId="1"/>
  </si>
  <si>
    <t>粟島浦村</t>
  </si>
  <si>
    <t>橿原市</t>
  </si>
  <si>
    <t>久万高原町</t>
  </si>
  <si>
    <t>桐生市</t>
  </si>
  <si>
    <t>幸田町</t>
  </si>
  <si>
    <t>甲良町</t>
  </si>
  <si>
    <t>四條畷市</t>
  </si>
  <si>
    <t>洲本市</t>
  </si>
  <si>
    <t>城里町</t>
  </si>
  <si>
    <t>新富町</t>
  </si>
  <si>
    <t>須賀川市</t>
  </si>
  <si>
    <t>川南町</t>
  </si>
  <si>
    <t>前橋市</t>
  </si>
  <si>
    <t>多度津町</t>
  </si>
  <si>
    <t>大任町</t>
  </si>
  <si>
    <t>津和野町</t>
  </si>
  <si>
    <t>椎葉村</t>
  </si>
  <si>
    <t>日吉津村</t>
  </si>
  <si>
    <t>八丈町</t>
  </si>
  <si>
    <t>芳賀町</t>
  </si>
  <si>
    <t>本庄市</t>
  </si>
  <si>
    <t>羅臼町</t>
  </si>
  <si>
    <t>市町村名（東京都23区は５条森林不存在のため省いています）</t>
    <rPh sb="0" eb="3">
      <t>シチョウソン</t>
    </rPh>
    <rPh sb="3" eb="4">
      <t>メイ</t>
    </rPh>
    <rPh sb="5" eb="8">
      <t>トウキョウト</t>
    </rPh>
    <rPh sb="10" eb="11">
      <t>ク</t>
    </rPh>
    <rPh sb="13" eb="14">
      <t>ジョウ</t>
    </rPh>
    <rPh sb="14" eb="16">
      <t>シンリン</t>
    </rPh>
    <rPh sb="16" eb="19">
      <t>フソンザイ</t>
    </rPh>
    <rPh sb="22" eb="23">
      <t>ハブ</t>
    </rPh>
    <phoneticPr fontId="1"/>
  </si>
  <si>
    <t>代表者名</t>
    <rPh sb="0" eb="3">
      <t>ダイヒョウシャ</t>
    </rPh>
    <rPh sb="3" eb="4">
      <t>メイ</t>
    </rPh>
    <phoneticPr fontId="1"/>
  </si>
  <si>
    <t>法人名</t>
    <rPh sb="0" eb="3">
      <t>ホウジンメイ</t>
    </rPh>
    <phoneticPr fontId="1"/>
  </si>
  <si>
    <t>氏名</t>
    <rPh sb="0" eb="2">
      <t>シメイ</t>
    </rPh>
    <phoneticPr fontId="1"/>
  </si>
  <si>
    <t>個人の場合</t>
    <rPh sb="0" eb="2">
      <t>コジン</t>
    </rPh>
    <rPh sb="3" eb="5">
      <t>バアイ</t>
    </rPh>
    <phoneticPr fontId="1"/>
  </si>
  <si>
    <t>法人の場合</t>
    <rPh sb="0" eb="2">
      <t>ホウジン</t>
    </rPh>
    <rPh sb="3" eb="5">
      <t>バアイ</t>
    </rPh>
    <phoneticPr fontId="1"/>
  </si>
  <si>
    <t>どちらか一方のみを記載</t>
    <rPh sb="4" eb="6">
      <t>イッポウ</t>
    </rPh>
    <rPh sb="9" eb="11">
      <t>キサイ</t>
    </rPh>
    <phoneticPr fontId="1"/>
  </si>
  <si>
    <t xml:space="preserve"> </t>
    <phoneticPr fontId="1"/>
  </si>
  <si>
    <t>個人の場合、法人の場合いずれも記載</t>
    <rPh sb="0" eb="2">
      <t>コジン</t>
    </rPh>
    <rPh sb="3" eb="5">
      <t>バアイ</t>
    </rPh>
    <rPh sb="6" eb="8">
      <t>ホウジン</t>
    </rPh>
    <rPh sb="9" eb="11">
      <t>バアイ</t>
    </rPh>
    <rPh sb="15" eb="17">
      <t>キサイ</t>
    </rPh>
    <phoneticPr fontId="1"/>
  </si>
  <si>
    <t>郵便番号</t>
    <rPh sb="0" eb="4">
      <t>ユウビンバンゴウ</t>
    </rPh>
    <phoneticPr fontId="1"/>
  </si>
  <si>
    <t>住所</t>
    <rPh sb="0" eb="2">
      <t>ジュウショ</t>
    </rPh>
    <phoneticPr fontId="1"/>
  </si>
  <si>
    <t>選択</t>
    <rPh sb="0" eb="2">
      <t>センタク</t>
    </rPh>
    <phoneticPr fontId="1"/>
  </si>
  <si>
    <t>その他の理由</t>
    <rPh sb="2" eb="3">
      <t>タ</t>
    </rPh>
    <rPh sb="4" eb="6">
      <t>リユウ</t>
    </rPh>
    <phoneticPr fontId="1"/>
  </si>
  <si>
    <t>)</t>
    <phoneticPr fontId="1"/>
  </si>
  <si>
    <t>その他(</t>
    <rPh sb="2" eb="3">
      <t>タ</t>
    </rPh>
    <phoneticPr fontId="1"/>
  </si>
  <si>
    <t>国籍</t>
    <rPh sb="0" eb="2">
      <t>コクセキ</t>
    </rPh>
    <phoneticPr fontId="1"/>
  </si>
  <si>
    <t>永住者等</t>
    <rPh sb="0" eb="3">
      <t>エイジュウシャ</t>
    </rPh>
    <rPh sb="3" eb="4">
      <t>トウ</t>
    </rPh>
    <phoneticPr fontId="1"/>
  </si>
  <si>
    <t>無国籍</t>
    <rPh sb="0" eb="3">
      <t>ムコクセキ</t>
    </rPh>
    <phoneticPr fontId="1"/>
  </si>
  <si>
    <t>国・地域名及び順番は「外国貿易等に関する統計基本通達 別紙第1 統計国名符号表」を基に林野庁で一部修正・加工</t>
    <rPh sb="0" eb="1">
      <t>クニ</t>
    </rPh>
    <rPh sb="2" eb="5">
      <t>チイキメイ</t>
    </rPh>
    <rPh sb="5" eb="6">
      <t>オヨ</t>
    </rPh>
    <rPh sb="7" eb="9">
      <t>ジュンバン</t>
    </rPh>
    <rPh sb="41" eb="42">
      <t>モト</t>
    </rPh>
    <rPh sb="43" eb="46">
      <t>リンヤチョウ</t>
    </rPh>
    <rPh sb="47" eb="49">
      <t>イチブ</t>
    </rPh>
    <rPh sb="49" eb="51">
      <t>シュウセイ</t>
    </rPh>
    <rPh sb="52" eb="54">
      <t>カコウ</t>
    </rPh>
    <phoneticPr fontId="1"/>
  </si>
  <si>
    <t>朝鮮（朝鮮籍）</t>
    <rPh sb="3" eb="6">
      <t>チョウセンセキ</t>
    </rPh>
    <phoneticPr fontId="1"/>
  </si>
  <si>
    <t>外国籍を選択した場合、こちらも選択してください</t>
  </si>
  <si>
    <t>法人設立
準拠法国</t>
    <rPh sb="0" eb="2">
      <t>ホウジン</t>
    </rPh>
    <rPh sb="2" eb="4">
      <t>セツリツ</t>
    </rPh>
    <rPh sb="5" eb="7">
      <t>ジュンキョ</t>
    </rPh>
    <rPh sb="7" eb="8">
      <t>ホウ</t>
    </rPh>
    <rPh sb="8" eb="9">
      <t>コク</t>
    </rPh>
    <phoneticPr fontId="1"/>
  </si>
  <si>
    <t>外国籍を選択した場合、こちらも選択してください※代表者が法人の場合を除く</t>
  </si>
  <si>
    <t>↑法人の設立に当たって準拠した法令を制定した国をいいます。</t>
    <rPh sb="1" eb="3">
      <t>ホウジン</t>
    </rPh>
    <rPh sb="4" eb="6">
      <t>セツリツ</t>
    </rPh>
    <rPh sb="7" eb="8">
      <t>ア</t>
    </rPh>
    <rPh sb="11" eb="13">
      <t>ジュンキョ</t>
    </rPh>
    <rPh sb="15" eb="17">
      <t>ホウレイ</t>
    </rPh>
    <rPh sb="18" eb="20">
      <t>セイテイ</t>
    </rPh>
    <rPh sb="22" eb="23">
      <t>クニ</t>
    </rPh>
    <phoneticPr fontId="1"/>
  </si>
  <si>
    <t>国名</t>
    <rPh sb="0" eb="2">
      <t>コクメイ</t>
    </rPh>
    <phoneticPr fontId="1"/>
  </si>
  <si>
    <t>個人の国籍名</t>
    <rPh sb="0" eb="2">
      <t>コジン</t>
    </rPh>
    <rPh sb="3" eb="5">
      <t>コクセキ</t>
    </rPh>
    <rPh sb="5" eb="6">
      <t>メイ</t>
    </rPh>
    <phoneticPr fontId="1"/>
  </si>
  <si>
    <t>法人の国名</t>
    <rPh sb="0" eb="2">
      <t>ホウジン</t>
    </rPh>
    <rPh sb="3" eb="5">
      <t>コクメイ</t>
    </rPh>
    <phoneticPr fontId="1"/>
  </si>
  <si>
    <t>過半の国なし</t>
    <rPh sb="0" eb="2">
      <t>カハン</t>
    </rPh>
    <rPh sb="3" eb="4">
      <t>クニ</t>
    </rPh>
    <phoneticPr fontId="1"/>
  </si>
  <si>
    <t>大字、字　等</t>
    <rPh sb="0" eb="2">
      <t>オオアザ</t>
    </rPh>
    <rPh sb="3" eb="4">
      <t>アザ</t>
    </rPh>
    <rPh sb="5" eb="6">
      <t>トウ</t>
    </rPh>
    <phoneticPr fontId="1"/>
  </si>
  <si>
    <t>面積(ha)</t>
    <rPh sb="0" eb="2">
      <t>メンセキ</t>
    </rPh>
    <phoneticPr fontId="1"/>
  </si>
  <si>
    <t>持分割合</t>
    <rPh sb="0" eb="4">
      <t>モチブンワリアイ</t>
    </rPh>
    <phoneticPr fontId="1"/>
  </si>
  <si>
    <r>
      <t xml:space="preserve">市町村
</t>
    </r>
    <r>
      <rPr>
        <sz val="11"/>
        <color theme="1"/>
        <rFont val="BIZ UDゴシック"/>
        <family val="3"/>
        <charset val="128"/>
      </rPr>
      <t>※入力不可</t>
    </r>
    <rPh sb="0" eb="3">
      <t>シチョウソン</t>
    </rPh>
    <rPh sb="5" eb="9">
      <t>ニュウリョクフカ</t>
    </rPh>
    <phoneticPr fontId="1"/>
  </si>
  <si>
    <t>No</t>
    <phoneticPr fontId="1"/>
  </si>
  <si>
    <t>面積（ha）</t>
    <rPh sb="0" eb="2">
      <t>メンセキ</t>
    </rPh>
    <phoneticPr fontId="1"/>
  </si>
  <si>
    <t>土地の所在場所</t>
    <rPh sb="0" eb="2">
      <t>トチ</t>
    </rPh>
    <rPh sb="3" eb="5">
      <t>ショザイ</t>
    </rPh>
    <rPh sb="5" eb="7">
      <t>バショ</t>
    </rPh>
    <phoneticPr fontId="1"/>
  </si>
  <si>
    <t>別紙　「２　土地に関する事項」</t>
    <rPh sb="0" eb="2">
      <t>ベッシ</t>
    </rPh>
    <rPh sb="6" eb="8">
      <t>トチ</t>
    </rPh>
    <rPh sb="9" eb="10">
      <t>カン</t>
    </rPh>
    <rPh sb="12" eb="14">
      <t>ジコウ</t>
    </rPh>
    <phoneticPr fontId="1"/>
  </si>
  <si>
    <r>
      <t>←届出対象の土地が</t>
    </r>
    <r>
      <rPr>
        <b/>
        <u/>
        <sz val="12"/>
        <color theme="1"/>
        <rFont val="BIZ UDゴシック"/>
        <family val="3"/>
        <charset val="128"/>
      </rPr>
      <t>６筆以上</t>
    </r>
    <r>
      <rPr>
        <sz val="12"/>
        <color theme="1"/>
        <rFont val="BIZ UDゴシック"/>
        <family val="3"/>
        <charset val="128"/>
      </rPr>
      <t>となる場合は、「＋」ボタンを押すと50筆まで入力できます。
　この場合、</t>
    </r>
    <r>
      <rPr>
        <b/>
        <u/>
        <sz val="12"/>
        <color theme="1"/>
        <rFont val="BIZ UDゴシック"/>
        <family val="3"/>
        <charset val="128"/>
      </rPr>
      <t>「別紙（土地）」シートも提出</t>
    </r>
    <r>
      <rPr>
        <sz val="12"/>
        <color theme="1"/>
        <rFont val="BIZ UDゴシック"/>
        <family val="3"/>
        <charset val="128"/>
      </rPr>
      <t>の対象としてください。</t>
    </r>
    <rPh sb="1" eb="3">
      <t>トドケデ</t>
    </rPh>
    <rPh sb="3" eb="5">
      <t>タイショウ</t>
    </rPh>
    <rPh sb="6" eb="8">
      <t>トチ</t>
    </rPh>
    <rPh sb="10" eb="11">
      <t>ヒツ</t>
    </rPh>
    <rPh sb="11" eb="13">
      <t>イジョウ</t>
    </rPh>
    <rPh sb="16" eb="18">
      <t>バアイ</t>
    </rPh>
    <rPh sb="27" eb="28">
      <t>オ</t>
    </rPh>
    <rPh sb="32" eb="33">
      <t>ヒツ</t>
    </rPh>
    <rPh sb="35" eb="37">
      <t>ニュウリョク</t>
    </rPh>
    <rPh sb="46" eb="48">
      <t>バアイ</t>
    </rPh>
    <rPh sb="50" eb="52">
      <t>ベッシ</t>
    </rPh>
    <rPh sb="53" eb="55">
      <t>トチ</t>
    </rPh>
    <rPh sb="61" eb="63">
      <t>テイシュツ</t>
    </rPh>
    <rPh sb="64" eb="66">
      <t>タイショウ</t>
    </rPh>
    <phoneticPr fontId="1"/>
  </si>
  <si>
    <t>具体的な目的</t>
    <rPh sb="0" eb="3">
      <t>グタイテキ</t>
    </rPh>
    <rPh sb="4" eb="6">
      <t>モクテキ</t>
    </rPh>
    <phoneticPr fontId="1"/>
  </si>
  <si>
    <t>備考１
(左側)</t>
    <rPh sb="0" eb="2">
      <t>ビコウ</t>
    </rPh>
    <rPh sb="5" eb="6">
      <t>ヒダリ</t>
    </rPh>
    <rPh sb="6" eb="7">
      <t>ガワ</t>
    </rPh>
    <phoneticPr fontId="1"/>
  </si>
  <si>
    <t>備考２
(中央)</t>
    <rPh sb="0" eb="2">
      <t>ビコウ</t>
    </rPh>
    <rPh sb="5" eb="7">
      <t>チュウオウ</t>
    </rPh>
    <phoneticPr fontId="1"/>
  </si>
  <si>
    <t>備考３
（右側）</t>
    <rPh sb="0" eb="2">
      <t>ビコウ</t>
    </rPh>
    <rPh sb="5" eb="7">
      <t>ミギガワ</t>
    </rPh>
    <phoneticPr fontId="1"/>
  </si>
  <si>
    <t>国・地域</t>
    <rPh sb="0" eb="1">
      <t>クニ</t>
    </rPh>
    <rPh sb="2" eb="4">
      <t>チイキ</t>
    </rPh>
    <phoneticPr fontId="1"/>
  </si>
  <si>
    <t>居住地名</t>
    <rPh sb="0" eb="4">
      <t>キョジュウチメイ</t>
    </rPh>
    <phoneticPr fontId="1"/>
  </si>
  <si>
    <t>北朝鮮</t>
    <rPh sb="0" eb="1">
      <t>キタ</t>
    </rPh>
    <phoneticPr fontId="1"/>
  </si>
  <si>
    <t>←自動記入</t>
    <rPh sb="1" eb="5">
      <t>ジドウキニュウ</t>
    </rPh>
    <phoneticPr fontId="1"/>
  </si>
  <si>
    <t>→→→→</t>
    <phoneticPr fontId="1"/>
  </si>
  <si>
    <t>↓</t>
    <phoneticPr fontId="1"/>
  </si>
  <si>
    <t>↓
↓</t>
    <phoneticPr fontId="1"/>
  </si>
  <si>
    <t>新所有者が個人の場合は、
入力項目７～９は記載不要です。
入力項目１０へ移動してください。</t>
    <rPh sb="0" eb="4">
      <t>シンショユウシャ</t>
    </rPh>
    <rPh sb="5" eb="7">
      <t>コジン</t>
    </rPh>
    <rPh sb="8" eb="10">
      <t>バアイ</t>
    </rPh>
    <rPh sb="13" eb="17">
      <t>ニュウリョクコウモク</t>
    </rPh>
    <rPh sb="21" eb="25">
      <t>キサイフヨウ</t>
    </rPh>
    <rPh sb="29" eb="33">
      <t>ニュウリョクコウモク</t>
    </rPh>
    <rPh sb="36" eb="38">
      <t>イドウ</t>
    </rPh>
    <phoneticPr fontId="1"/>
  </si>
  <si>
    <r>
      <t xml:space="preserve">国外居住の場合、
国内の連絡先を
</t>
    </r>
    <r>
      <rPr>
        <b/>
        <u/>
        <sz val="14"/>
        <color rgb="FFFF0000"/>
        <rFont val="BIZ UDゴシック"/>
        <family val="3"/>
        <charset val="128"/>
      </rPr>
      <t>入力項目１４</t>
    </r>
    <r>
      <rPr>
        <b/>
        <sz val="14"/>
        <color rgb="FFFF0000"/>
        <rFont val="BIZ UDゴシック"/>
        <family val="3"/>
        <charset val="128"/>
      </rPr>
      <t>で記載</t>
    </r>
    <rPh sb="0" eb="2">
      <t>コクガイ</t>
    </rPh>
    <rPh sb="2" eb="4">
      <t>キョジュウ</t>
    </rPh>
    <rPh sb="5" eb="7">
      <t>バアイ</t>
    </rPh>
    <rPh sb="9" eb="11">
      <t>コクナイ</t>
    </rPh>
    <rPh sb="12" eb="15">
      <t>レンラクサキ</t>
    </rPh>
    <rPh sb="17" eb="21">
      <t>ニュウリョクコウモク</t>
    </rPh>
    <rPh sb="24" eb="26">
      <t>キサイ</t>
    </rPh>
    <phoneticPr fontId="1"/>
  </si>
  <si>
    <t>氏名
／名称</t>
    <rPh sb="0" eb="2">
      <t>シメイ</t>
    </rPh>
    <rPh sb="4" eb="6">
      <t>メイショウ</t>
    </rPh>
    <phoneticPr fontId="1"/>
  </si>
  <si>
    <t>届出人との関係</t>
    <rPh sb="0" eb="2">
      <t>トドケデ</t>
    </rPh>
    <rPh sb="2" eb="3">
      <t>ニン</t>
    </rPh>
    <rPh sb="5" eb="7">
      <t>カンケイ</t>
    </rPh>
    <phoneticPr fontId="1"/>
  </si>
  <si>
    <t>担当課等</t>
    <rPh sb="0" eb="3">
      <t>タントウカ</t>
    </rPh>
    <rPh sb="3" eb="4">
      <t>トウ</t>
    </rPh>
    <phoneticPr fontId="1"/>
  </si>
  <si>
    <t>別紙　「国内の連絡先」について</t>
    <rPh sb="0" eb="2">
      <t>ベッシ</t>
    </rPh>
    <rPh sb="4" eb="6">
      <t>コクナイ</t>
    </rPh>
    <rPh sb="7" eb="10">
      <t>レンラクサキ</t>
    </rPh>
    <phoneticPr fontId="1"/>
  </si>
  <si>
    <t>氏名又は名称</t>
    <rPh sb="0" eb="2">
      <t>シメイ</t>
    </rPh>
    <rPh sb="2" eb="3">
      <t>マタ</t>
    </rPh>
    <rPh sb="4" eb="6">
      <t>メイショウ</t>
    </rPh>
    <phoneticPr fontId="1"/>
  </si>
  <si>
    <t>住所又は所在地</t>
    <rPh sb="0" eb="2">
      <t>ジュウショ</t>
    </rPh>
    <rPh sb="2" eb="3">
      <t>マタ</t>
    </rPh>
    <rPh sb="4" eb="7">
      <t>ショザイチ</t>
    </rPh>
    <phoneticPr fontId="1"/>
  </si>
  <si>
    <t>担当課等</t>
    <rPh sb="0" eb="4">
      <t>タントウカトウ</t>
    </rPh>
    <phoneticPr fontId="1"/>
  </si>
  <si>
    <t>届出人との関係</t>
    <rPh sb="0" eb="3">
      <t>トドケデニン</t>
    </rPh>
    <rPh sb="5" eb="7">
      <t>カンケイ</t>
    </rPh>
    <phoneticPr fontId="1"/>
  </si>
  <si>
    <t>被相続人（亡くなった方）</t>
    <rPh sb="0" eb="4">
      <t>ヒソウゾクニン</t>
    </rPh>
    <rPh sb="5" eb="6">
      <t>ナ</t>
    </rPh>
    <rPh sb="10" eb="11">
      <t>カタ</t>
    </rPh>
    <phoneticPr fontId="1"/>
  </si>
  <si>
    <r>
      <t>前所有者が複数（共有）である場合の</t>
    </r>
    <r>
      <rPr>
        <b/>
        <u/>
        <sz val="12"/>
        <color rgb="FFFF0000"/>
        <rFont val="BIZ UDゴシック"/>
        <family val="3"/>
        <charset val="128"/>
      </rPr>
      <t>２人目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</si>
  <si>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３人目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</si>
  <si>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４人目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</si>
  <si>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５人目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</si>
  <si>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前所有者が共有で複数名いる場合、５人まで記載することが可能です。
２人目以降を記載した場合、</t>
    </r>
    <r>
      <rPr>
        <b/>
        <u/>
        <sz val="12"/>
        <color theme="1"/>
        <rFont val="BIZ UDゴシック"/>
        <family val="3"/>
        <charset val="128"/>
      </rPr>
      <t>「別紙（前所有者）」シートも提出</t>
    </r>
    <r>
      <rPr>
        <sz val="12"/>
        <color theme="1"/>
        <rFont val="BIZ UDゴシック"/>
        <family val="3"/>
        <charset val="128"/>
      </rPr>
      <t>の対象としてください。</t>
    </r>
    <rPh sb="0" eb="4">
      <t>ゼンショユウシャ</t>
    </rPh>
    <rPh sb="5" eb="7">
      <t>キョウユウ</t>
    </rPh>
    <rPh sb="8" eb="10">
      <t>フクスウ</t>
    </rPh>
    <rPh sb="10" eb="11">
      <t>メイ</t>
    </rPh>
    <rPh sb="13" eb="15">
      <t>バアイ</t>
    </rPh>
    <rPh sb="17" eb="18">
      <t>ニン</t>
    </rPh>
    <rPh sb="20" eb="22">
      <t>キサイ</t>
    </rPh>
    <rPh sb="27" eb="29">
      <t>カノウ</t>
    </rPh>
    <rPh sb="34" eb="35">
      <t>ニン</t>
    </rPh>
    <rPh sb="35" eb="36">
      <t>メ</t>
    </rPh>
    <rPh sb="36" eb="38">
      <t>イコウ</t>
    </rPh>
    <rPh sb="39" eb="41">
      <t>キサイ</t>
    </rPh>
    <rPh sb="43" eb="45">
      <t>バアイ</t>
    </rPh>
    <rPh sb="47" eb="49">
      <t>ベッシ</t>
    </rPh>
    <rPh sb="50" eb="54">
      <t>ゼンショユウシャ</t>
    </rPh>
    <rPh sb="60" eb="62">
      <t>テイシュツ</t>
    </rPh>
    <rPh sb="63" eb="65">
      <t>タイショウ</t>
    </rPh>
    <phoneticPr fontId="1"/>
  </si>
  <si>
    <t>別紙　「１　所有権の移転に関する事項」のうち、前所有者について</t>
    <rPh sb="0" eb="2">
      <t>ベッシ</t>
    </rPh>
    <rPh sb="23" eb="27">
      <t>ゼンショユウシャ</t>
    </rPh>
    <phoneticPr fontId="1"/>
  </si>
  <si>
    <t>前所有者氏名
（法人の場合は名称）</t>
    <rPh sb="0" eb="6">
      <t>ゼンショユウシャシメイ</t>
    </rPh>
    <rPh sb="8" eb="10">
      <t>ホウジン</t>
    </rPh>
    <rPh sb="11" eb="13">
      <t>バアイ</t>
    </rPh>
    <rPh sb="14" eb="16">
      <t>メイショウ</t>
    </rPh>
    <phoneticPr fontId="1"/>
  </si>
  <si>
    <r>
      <t xml:space="preserve">前所有者住所
</t>
    </r>
    <r>
      <rPr>
        <sz val="10"/>
        <color theme="1"/>
        <rFont val="ＭＳ 明朝"/>
        <family val="1"/>
        <charset val="128"/>
      </rPr>
      <t>（法人の場合は本店の所在地）</t>
    </r>
    <rPh sb="0" eb="4">
      <t>ゼンショユウシャ</t>
    </rPh>
    <rPh sb="4" eb="6">
      <t>ジュウショ</t>
    </rPh>
    <rPh sb="8" eb="10">
      <t>ホウジン</t>
    </rPh>
    <rPh sb="11" eb="13">
      <t>バアイ</t>
    </rPh>
    <rPh sb="14" eb="16">
      <t>ホンテン</t>
    </rPh>
    <rPh sb="17" eb="20">
      <t>ショザイチ</t>
    </rPh>
    <phoneticPr fontId="1"/>
  </si>
  <si>
    <t>※前所有者は、下記の者による共有である。</t>
    <rPh sb="1" eb="5">
      <t>ゼンショユウシャ</t>
    </rPh>
    <rPh sb="7" eb="9">
      <t>カキ</t>
    </rPh>
    <rPh sb="10" eb="11">
      <t>モノ</t>
    </rPh>
    <rPh sb="14" eb="16">
      <t>キョウユウ</t>
    </rPh>
    <phoneticPr fontId="1"/>
  </si>
  <si>
    <r>
      <t>【注】本シートは、届出対象となる森林の</t>
    </r>
    <r>
      <rPr>
        <b/>
        <u/>
        <sz val="16"/>
        <color theme="1"/>
        <rFont val="BIZ UDゴシック"/>
        <family val="3"/>
        <charset val="128"/>
      </rPr>
      <t>土地が６筆以上</t>
    </r>
    <r>
      <rPr>
        <sz val="16"/>
        <color theme="1"/>
        <rFont val="BIZ UDゴシック"/>
        <family val="3"/>
        <charset val="128"/>
      </rPr>
      <t>となる場合のみ提出の対象としてください。</t>
    </r>
    <rPh sb="1" eb="2">
      <t>チュウ</t>
    </rPh>
    <rPh sb="3" eb="4">
      <t>ホン</t>
    </rPh>
    <rPh sb="9" eb="13">
      <t>トドケデタイショウ</t>
    </rPh>
    <rPh sb="16" eb="18">
      <t>シンリン</t>
    </rPh>
    <rPh sb="19" eb="21">
      <t>トチ</t>
    </rPh>
    <rPh sb="23" eb="24">
      <t>ヒツ</t>
    </rPh>
    <rPh sb="24" eb="26">
      <t>イジョウ</t>
    </rPh>
    <rPh sb="29" eb="31">
      <t>バアイ</t>
    </rPh>
    <rPh sb="33" eb="35">
      <t>テイシュツ</t>
    </rPh>
    <rPh sb="36" eb="38">
      <t>タイショウ</t>
    </rPh>
    <phoneticPr fontId="1"/>
  </si>
  <si>
    <r>
      <t>【注】本シートは、</t>
    </r>
    <r>
      <rPr>
        <b/>
        <u/>
        <sz val="16"/>
        <color theme="1"/>
        <rFont val="BIZ UDゴシック"/>
        <family val="3"/>
        <charset val="128"/>
      </rPr>
      <t>届出される方が国外に居住</t>
    </r>
    <r>
      <rPr>
        <sz val="16"/>
        <color theme="1"/>
        <rFont val="BIZ UDゴシック"/>
        <family val="3"/>
        <charset val="128"/>
      </rPr>
      <t>している（法人の場合、本店所在地が国外である）場合のみ提出の対象としてください。</t>
    </r>
    <rPh sb="1" eb="2">
      <t>チュウ</t>
    </rPh>
    <rPh sb="3" eb="4">
      <t>ホン</t>
    </rPh>
    <rPh sb="9" eb="11">
      <t>トドケデ</t>
    </rPh>
    <rPh sb="14" eb="15">
      <t>カタ</t>
    </rPh>
    <rPh sb="16" eb="18">
      <t>コクガイ</t>
    </rPh>
    <rPh sb="19" eb="21">
      <t>キョジュウ</t>
    </rPh>
    <rPh sb="26" eb="28">
      <t>ホウジン</t>
    </rPh>
    <rPh sb="29" eb="31">
      <t>バアイ</t>
    </rPh>
    <rPh sb="32" eb="37">
      <t>ホンテンショザイチ</t>
    </rPh>
    <rPh sb="38" eb="40">
      <t>コクガイ</t>
    </rPh>
    <rPh sb="44" eb="46">
      <t>バアイ</t>
    </rPh>
    <rPh sb="48" eb="50">
      <t>テイシュツ</t>
    </rPh>
    <rPh sb="51" eb="53">
      <t>タイショウ</t>
    </rPh>
    <phoneticPr fontId="1"/>
  </si>
  <si>
    <r>
      <t>【注】本シートは、</t>
    </r>
    <r>
      <rPr>
        <b/>
        <u/>
        <sz val="16"/>
        <color rgb="FFFF0000"/>
        <rFont val="BIZ UDゴシック"/>
        <family val="3"/>
        <charset val="128"/>
      </rPr>
      <t>前</t>
    </r>
    <r>
      <rPr>
        <b/>
        <u/>
        <sz val="16"/>
        <color theme="1"/>
        <rFont val="BIZ UDゴシック"/>
        <family val="3"/>
        <charset val="128"/>
      </rPr>
      <t>所有者が共有で複数名</t>
    </r>
    <r>
      <rPr>
        <sz val="16"/>
        <color theme="1"/>
        <rFont val="BIZ UDゴシック"/>
        <family val="3"/>
        <charset val="128"/>
      </rPr>
      <t>いる場合のみ提出の対象としてください。</t>
    </r>
    <rPh sb="1" eb="2">
      <t>チュウ</t>
    </rPh>
    <rPh sb="3" eb="4">
      <t>ホン</t>
    </rPh>
    <rPh sb="9" eb="13">
      <t>ゼンショユウシャ</t>
    </rPh>
    <rPh sb="14" eb="16">
      <t>キョウユウ</t>
    </rPh>
    <rPh sb="17" eb="20">
      <t>フクスウメイ</t>
    </rPh>
    <rPh sb="22" eb="24">
      <t>バアイ</t>
    </rPh>
    <rPh sb="26" eb="28">
      <t>テイシュツ</t>
    </rPh>
    <rPh sb="29" eb="31">
      <t>タイショウ</t>
    </rPh>
    <phoneticPr fontId="1"/>
  </si>
  <si>
    <t>単独相続のため遺産分割協議は不要であり、相続人が単独で届け出る。</t>
    <rPh sb="0" eb="4">
      <t>タンドクソウゾク</t>
    </rPh>
    <rPh sb="7" eb="13">
      <t>イサンブンカツキョウギ</t>
    </rPh>
    <rPh sb="14" eb="16">
      <t>フヨウ</t>
    </rPh>
    <rPh sb="20" eb="23">
      <t>ソウゾクニン</t>
    </rPh>
    <rPh sb="24" eb="26">
      <t>タンドク</t>
    </rPh>
    <rPh sb="27" eb="28">
      <t>トド</t>
    </rPh>
    <rPh sb="29" eb="30">
      <t>デ</t>
    </rPh>
    <phoneticPr fontId="1"/>
  </si>
  <si>
    <t>遺産分割協議未了のため、法定相続分の持分割合をもって、相続人全員が共同で届け出る。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0" eb="32">
      <t>ゼンイン</t>
    </rPh>
    <rPh sb="33" eb="35">
      <t>キョウドウ</t>
    </rPh>
    <rPh sb="36" eb="37">
      <t>トド</t>
    </rPh>
    <rPh sb="38" eb="39">
      <t>デ</t>
    </rPh>
    <phoneticPr fontId="1"/>
  </si>
  <si>
    <t>遺産分割協議未了のため、法定相続分の持分割合をもって、相続人のうち１名が単独で届け出る。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4" eb="35">
      <t>メイ</t>
    </rPh>
    <rPh sb="36" eb="38">
      <t>タンドク</t>
    </rPh>
    <rPh sb="39" eb="40">
      <t>トド</t>
    </rPh>
    <rPh sb="41" eb="42">
      <t>デ</t>
    </rPh>
    <phoneticPr fontId="1"/>
  </si>
  <si>
    <t>前所有者</t>
    <rPh sb="0" eb="4">
      <t>ゼンショユウシャ</t>
    </rPh>
    <phoneticPr fontId="1"/>
  </si>
  <si>
    <t>届出人以外の法定相続人</t>
    <rPh sb="0" eb="3">
      <t>トドケデニン</t>
    </rPh>
    <rPh sb="3" eb="5">
      <t>イガイ</t>
    </rPh>
    <rPh sb="6" eb="11">
      <t>ホウテイソウゾクニン</t>
    </rPh>
    <phoneticPr fontId="1"/>
  </si>
  <si>
    <t>タイプＡ</t>
    <phoneticPr fontId="1"/>
  </si>
  <si>
    <t>タイプＢ</t>
    <phoneticPr fontId="1"/>
  </si>
  <si>
    <t>タイプＣ</t>
    <phoneticPr fontId="1"/>
  </si>
  <si>
    <t>タイプＤ</t>
    <phoneticPr fontId="1"/>
  </si>
  <si>
    <t>タイプＥ</t>
    <phoneticPr fontId="1"/>
  </si>
  <si>
    <t>タイプＡ_単独相続のため遺産分割協議は不要であり、相続人が単独で届け出る。</t>
  </si>
  <si>
    <t>タイプＢ_遺産分割協議未了のため、法定相続分の持分割合をもって、相続人全員が
　　　　 共同で届け出る。</t>
    <phoneticPr fontId="1"/>
  </si>
  <si>
    <t>タイプＣ_遺産分割協議未了のため、法定相続分の持分割合をもって、相続人のうち
　　　　 １名が単独で届け出る。</t>
    <phoneticPr fontId="1"/>
  </si>
  <si>
    <t>タイプＤ_Ｂ又はＣの届出をする前に遺産分割協議が終了したため、その結果をもって
　　　　 相続人が単独で届け出る。</t>
    <rPh sb="15" eb="16">
      <t>マエ</t>
    </rPh>
    <phoneticPr fontId="1"/>
  </si>
  <si>
    <t>タイプＥ_Ｂ又はＣの届出を一度提出しており、その後遺産分割協議が終了したため、
　　　　 その結果をもって相続人が単独で届け出る。</t>
    <rPh sb="24" eb="25">
      <t>ゴ</t>
    </rPh>
    <phoneticPr fontId="1"/>
  </si>
  <si>
    <t>Ｂ又はＣの届出をする前に遺産分割協議が終了したため、その結果をもって相続人が単独で届け出る。</t>
    <phoneticPr fontId="1"/>
  </si>
  <si>
    <t>Ｂ又はＣの届出を一度提出しており、その後遺産分割協議が終了したため、その結果をもって相続人が単独で届け出る。</t>
    <phoneticPr fontId="1"/>
  </si>
  <si>
    <t>上記のいずれかを選択</t>
    <rPh sb="0" eb="2">
      <t>ジョウキ</t>
    </rPh>
    <rPh sb="8" eb="10">
      <t>センタク</t>
    </rPh>
    <phoneticPr fontId="1"/>
  </si>
  <si>
    <t xml:space="preserve">相続の
届出の
状況
</t>
    <rPh sb="0" eb="2">
      <t>ソウゾク</t>
    </rPh>
    <rPh sb="4" eb="5">
      <t>トドケ</t>
    </rPh>
    <rPh sb="5" eb="6">
      <t>デ</t>
    </rPh>
    <rPh sb="8" eb="10">
      <t>ジョウキョウ</t>
    </rPh>
    <phoneticPr fontId="1"/>
  </si>
  <si>
    <r>
      <t>共同で届け出る相続人</t>
    </r>
    <r>
      <rPr>
        <b/>
        <u/>
        <sz val="12"/>
        <color rgb="FFFF0000"/>
        <rFont val="BIZ UDゴシック"/>
        <family val="3"/>
        <charset val="128"/>
      </rPr>
      <t>１人目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</si>
  <si>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２人目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</si>
  <si>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３人目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</si>
  <si>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４人目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</si>
  <si>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５人目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</si>
  <si>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t>永住者又は特別永住者に該当する</t>
  </si>
  <si>
    <r>
      <t>【注】本シートは、</t>
    </r>
    <r>
      <rPr>
        <b/>
        <u/>
        <sz val="16"/>
        <color theme="1"/>
        <rFont val="BIZ UDゴシック"/>
        <family val="3"/>
        <charset val="128"/>
      </rPr>
      <t>遺産分割協議未了のため、法定相続分の持分割合をもって、相続人全員が共同で届け出る</t>
    </r>
    <r>
      <rPr>
        <sz val="16"/>
        <color theme="1"/>
        <rFont val="BIZ UDゴシック"/>
        <family val="3"/>
        <charset val="128"/>
      </rPr>
      <t>場合のみ提出の対象としてください。</t>
    </r>
    <rPh sb="1" eb="2">
      <t>チュウ</t>
    </rPh>
    <rPh sb="3" eb="4">
      <t>ホン</t>
    </rPh>
    <rPh sb="49" eb="51">
      <t>バアイ</t>
    </rPh>
    <rPh sb="53" eb="55">
      <t>テイシュツ</t>
    </rPh>
    <rPh sb="56" eb="58">
      <t>タイショウ</t>
    </rPh>
    <phoneticPr fontId="1"/>
  </si>
  <si>
    <t>うち、永住者又は特別永住者</t>
    <rPh sb="3" eb="6">
      <t>エイジュウシャ</t>
    </rPh>
    <rPh sb="6" eb="7">
      <t>マタ</t>
    </rPh>
    <rPh sb="8" eb="13">
      <t>トクベツエイジュウシャ</t>
    </rPh>
    <phoneticPr fontId="1"/>
  </si>
  <si>
    <t>国籍等</t>
    <rPh sb="0" eb="3">
      <t>コクセキトウ</t>
    </rPh>
    <phoneticPr fontId="1"/>
  </si>
  <si>
    <t>連絡先</t>
    <rPh sb="0" eb="3">
      <t>レンラクサキ</t>
    </rPh>
    <phoneticPr fontId="1"/>
  </si>
  <si>
    <t>持分
割合</t>
    <rPh sb="0" eb="2">
      <t>モチブン</t>
    </rPh>
    <rPh sb="3" eb="5">
      <t>ワリアイ</t>
    </rPh>
    <phoneticPr fontId="1"/>
  </si>
  <si>
    <t>別紙　「１　所有権の移転に関する事項」のうち、届出人である新所有者
　　　について</t>
    <rPh sb="0" eb="2">
      <t>ベッシ</t>
    </rPh>
    <rPh sb="23" eb="26">
      <t>トドケデニン</t>
    </rPh>
    <rPh sb="29" eb="33">
      <t>シンショユウシャ</t>
    </rPh>
    <phoneticPr fontId="1"/>
  </si>
  <si>
    <t>※届出人は下記のとおりであり、全員が共同で届け出るものである。
　また、「２　土地に関する事項」の全ての筆について、下記記載の持分割合により
　共有しているものである。</t>
    <rPh sb="1" eb="4">
      <t>トドケデニン</t>
    </rPh>
    <rPh sb="5" eb="7">
      <t>カキ</t>
    </rPh>
    <rPh sb="15" eb="17">
      <t>ゼンイン</t>
    </rPh>
    <rPh sb="18" eb="20">
      <t>キョウドウ</t>
    </rPh>
    <rPh sb="21" eb="22">
      <t>トド</t>
    </rPh>
    <rPh sb="23" eb="24">
      <t>デ</t>
    </rPh>
    <rPh sb="39" eb="41">
      <t>トチ</t>
    </rPh>
    <rPh sb="42" eb="43">
      <t>カン</t>
    </rPh>
    <rPh sb="45" eb="47">
      <t>ジコウ</t>
    </rPh>
    <rPh sb="49" eb="50">
      <t>スベ</t>
    </rPh>
    <rPh sb="52" eb="53">
      <t>ヒツ</t>
    </rPh>
    <rPh sb="58" eb="60">
      <t>カキ</t>
    </rPh>
    <rPh sb="60" eb="62">
      <t>キサイ</t>
    </rPh>
    <rPh sb="63" eb="67">
      <t>モチブンワリアイ</t>
    </rPh>
    <rPh sb="72" eb="74">
      <t>キョウユウ</t>
    </rPh>
    <phoneticPr fontId="1"/>
  </si>
  <si>
    <t>ここから下は、【通常の単独届出用】入力欄です。</t>
    <rPh sb="4" eb="5">
      <t>シタ</t>
    </rPh>
    <rPh sb="8" eb="10">
      <t>ツウジョウ</t>
    </rPh>
    <rPh sb="11" eb="13">
      <t>タンドク</t>
    </rPh>
    <rPh sb="13" eb="15">
      <t>トドケデ</t>
    </rPh>
    <rPh sb="15" eb="16">
      <t>ヨウ</t>
    </rPh>
    <rPh sb="17" eb="19">
      <t>ニュウリョク</t>
    </rPh>
    <rPh sb="19" eb="20">
      <t>ラン</t>
    </rPh>
    <phoneticPr fontId="1"/>
  </si>
  <si>
    <t>項目４で「相続タイプＢ」を選択されているので、共同で届け出る方を５人まで記載できます。
左の「＋」ボタンを押して上に展開される【相続共同届出専用】入力欄を使用してください。
この場合、【通常の単独届出用】入力欄は使いません。</t>
    <rPh sb="0" eb="2">
      <t>コウモク</t>
    </rPh>
    <rPh sb="5" eb="7">
      <t>ソウゾク</t>
    </rPh>
    <rPh sb="13" eb="15">
      <t>センタク</t>
    </rPh>
    <rPh sb="23" eb="25">
      <t>キョウドウ</t>
    </rPh>
    <rPh sb="26" eb="27">
      <t>トド</t>
    </rPh>
    <rPh sb="28" eb="29">
      <t>デ</t>
    </rPh>
    <rPh sb="30" eb="31">
      <t>カタ</t>
    </rPh>
    <rPh sb="33" eb="34">
      <t>ニン</t>
    </rPh>
    <rPh sb="36" eb="38">
      <t>キサイ</t>
    </rPh>
    <rPh sb="44" eb="45">
      <t>ヒダリ</t>
    </rPh>
    <rPh sb="53" eb="54">
      <t>オ</t>
    </rPh>
    <rPh sb="56" eb="57">
      <t>ウエ</t>
    </rPh>
    <rPh sb="58" eb="60">
      <t>テンカイ</t>
    </rPh>
    <rPh sb="64" eb="66">
      <t>ソウゾク</t>
    </rPh>
    <rPh sb="66" eb="68">
      <t>キョウドウ</t>
    </rPh>
    <rPh sb="68" eb="70">
      <t>トドケデ</t>
    </rPh>
    <rPh sb="70" eb="72">
      <t>センヨウ</t>
    </rPh>
    <rPh sb="73" eb="75">
      <t>ニュウリョク</t>
    </rPh>
    <rPh sb="75" eb="76">
      <t>ラン</t>
    </rPh>
    <rPh sb="77" eb="79">
      <t>シヨウ</t>
    </rPh>
    <rPh sb="89" eb="91">
      <t>バアイ</t>
    </rPh>
    <rPh sb="93" eb="95">
      <t>ツウジョウ</t>
    </rPh>
    <rPh sb="96" eb="98">
      <t>タンドク</t>
    </rPh>
    <rPh sb="98" eb="100">
      <t>トドケデ</t>
    </rPh>
    <rPh sb="100" eb="101">
      <t>ヨウ</t>
    </rPh>
    <rPh sb="102" eb="105">
      <t>ニュウリョクラン</t>
    </rPh>
    <rPh sb="106" eb="107">
      <t>ツカ</t>
    </rPh>
    <phoneticPr fontId="1"/>
  </si>
  <si>
    <r>
      <t>←前所有者が共有で複数名いる場合、５人まで記載することが可能です。
　「＋」ボタンを押すと上にセルが展開され、２人目以降が入力できます。
　この場合、</t>
    </r>
    <r>
      <rPr>
        <b/>
        <u/>
        <sz val="12"/>
        <color theme="1"/>
        <rFont val="BIZ UDゴシック"/>
        <family val="3"/>
        <charset val="128"/>
      </rPr>
      <t>「別紙（前所有者）」シートも提出</t>
    </r>
    <r>
      <rPr>
        <sz val="12"/>
        <color theme="1"/>
        <rFont val="BIZ UDゴシック"/>
        <family val="3"/>
        <charset val="128"/>
      </rPr>
      <t>の対象としてください。</t>
    </r>
    <rPh sb="42" eb="43">
      <t>オ</t>
    </rPh>
    <rPh sb="45" eb="46">
      <t>ウエ</t>
    </rPh>
    <rPh sb="50" eb="52">
      <t>テンカイ</t>
    </rPh>
    <rPh sb="56" eb="58">
      <t>ニンメ</t>
    </rPh>
    <rPh sb="58" eb="60">
      <t>イコウ</t>
    </rPh>
    <rPh sb="61" eb="63">
      <t>ニュウリョク</t>
    </rPh>
    <rPh sb="72" eb="74">
      <t>バアイ</t>
    </rPh>
    <rPh sb="76" eb="78">
      <t>ベッシ</t>
    </rPh>
    <rPh sb="79" eb="83">
      <t>ゼンショユウシャ</t>
    </rPh>
    <rPh sb="89" eb="91">
      <t>テイシュツ</t>
    </rPh>
    <rPh sb="92" eb="94">
      <t>タイショウ</t>
    </rPh>
    <phoneticPr fontId="1"/>
  </si>
  <si>
    <t>項目４で「相続タイプＢ」を選択した方以外は、単独（個別）での届出となります。
左の「＋」ボタンは押さずに、以下の【通常の単独届出用】入力欄を使用してください。</t>
    <rPh sb="0" eb="2">
      <t>コウモク</t>
    </rPh>
    <rPh sb="5" eb="7">
      <t>ソウゾク</t>
    </rPh>
    <rPh sb="13" eb="15">
      <t>センタク</t>
    </rPh>
    <rPh sb="17" eb="18">
      <t>カタ</t>
    </rPh>
    <rPh sb="18" eb="20">
      <t>イガイ</t>
    </rPh>
    <rPh sb="22" eb="24">
      <t>タンドク</t>
    </rPh>
    <rPh sb="25" eb="27">
      <t>コベツ</t>
    </rPh>
    <rPh sb="30" eb="32">
      <t>トドケデ</t>
    </rPh>
    <rPh sb="39" eb="40">
      <t>ヒダリ</t>
    </rPh>
    <rPh sb="48" eb="49">
      <t>オ</t>
    </rPh>
    <rPh sb="53" eb="55">
      <t>イカ</t>
    </rPh>
    <rPh sb="57" eb="59">
      <t>ツウジョウ</t>
    </rPh>
    <rPh sb="60" eb="62">
      <t>タンドク</t>
    </rPh>
    <rPh sb="62" eb="64">
      <t>トドケデ</t>
    </rPh>
    <rPh sb="64" eb="65">
      <t>ヨウ</t>
    </rPh>
    <rPh sb="66" eb="69">
      <t>ニュウリョクラン</t>
    </rPh>
    <rPh sb="70" eb="72">
      <t>シヨウ</t>
    </rPh>
    <phoneticPr fontId="1"/>
  </si>
  <si>
    <t>ここから下は、【相続共同届出専用】入力欄です。
項目４で「相続タイプＢ」を選択した方のみ使用します。
共同で届け出る方を５名まで記載可能です。
なお、居住地が海外の方がいる場合、別途任意の様式で国内連絡先を提出してください。
また、届出対象の土地の全ての筆（地番）に対し、同じ持分割合で共有していることが前提ですので、そうでない場合は「相続タイプＣ」を選択して個別に届出を実施してください。</t>
    <rPh sb="4" eb="5">
      <t>シタ</t>
    </rPh>
    <rPh sb="8" eb="10">
      <t>ソウゾク</t>
    </rPh>
    <rPh sb="10" eb="16">
      <t>キョウドウトドケデセンヨウ</t>
    </rPh>
    <rPh sb="17" eb="19">
      <t>ニュウリョク</t>
    </rPh>
    <rPh sb="19" eb="20">
      <t>ラン</t>
    </rPh>
    <rPh sb="25" eb="27">
      <t>コウモク</t>
    </rPh>
    <rPh sb="30" eb="32">
      <t>ソウゾク</t>
    </rPh>
    <rPh sb="38" eb="40">
      <t>センタク</t>
    </rPh>
    <rPh sb="42" eb="43">
      <t>カタ</t>
    </rPh>
    <rPh sb="45" eb="47">
      <t>シヨウ</t>
    </rPh>
    <rPh sb="52" eb="54">
      <t>キョウドウ</t>
    </rPh>
    <rPh sb="55" eb="56">
      <t>トド</t>
    </rPh>
    <rPh sb="57" eb="58">
      <t>デ</t>
    </rPh>
    <rPh sb="59" eb="60">
      <t>カタ</t>
    </rPh>
    <rPh sb="62" eb="63">
      <t>メイ</t>
    </rPh>
    <rPh sb="65" eb="69">
      <t>キサイカノウ</t>
    </rPh>
    <rPh sb="76" eb="79">
      <t>キョジュウチ</t>
    </rPh>
    <rPh sb="80" eb="82">
      <t>カイガイ</t>
    </rPh>
    <rPh sb="83" eb="84">
      <t>カタ</t>
    </rPh>
    <rPh sb="87" eb="89">
      <t>バアイ</t>
    </rPh>
    <rPh sb="90" eb="92">
      <t>ベット</t>
    </rPh>
    <rPh sb="92" eb="94">
      <t>ニンイ</t>
    </rPh>
    <rPh sb="95" eb="97">
      <t>ヨウシキ</t>
    </rPh>
    <rPh sb="98" eb="103">
      <t>コクナイレンラクサキ</t>
    </rPh>
    <rPh sb="104" eb="106">
      <t>テイシュツ</t>
    </rPh>
    <rPh sb="117" eb="121">
      <t>トドケデタイショウ</t>
    </rPh>
    <rPh sb="122" eb="124">
      <t>トチ</t>
    </rPh>
    <rPh sb="125" eb="126">
      <t>スベ</t>
    </rPh>
    <rPh sb="128" eb="129">
      <t>ヒツ</t>
    </rPh>
    <rPh sb="130" eb="132">
      <t>チバン</t>
    </rPh>
    <rPh sb="134" eb="135">
      <t>タイ</t>
    </rPh>
    <rPh sb="137" eb="138">
      <t>オナ</t>
    </rPh>
    <rPh sb="139" eb="143">
      <t>モチブンワリアイ</t>
    </rPh>
    <rPh sb="144" eb="146">
      <t>キョウユウ</t>
    </rPh>
    <rPh sb="153" eb="155">
      <t>ゼンテイ</t>
    </rPh>
    <rPh sb="165" eb="167">
      <t>バアイ</t>
    </rPh>
    <rPh sb="169" eb="171">
      <t>ソウゾク</t>
    </rPh>
    <rPh sb="177" eb="179">
      <t>センタク</t>
    </rPh>
    <rPh sb="181" eb="183">
      <t>コベツ</t>
    </rPh>
    <rPh sb="184" eb="186">
      <t>トドケデ</t>
    </rPh>
    <rPh sb="187" eb="189">
      <t>ジッシ</t>
    </rPh>
    <phoneticPr fontId="1"/>
  </si>
  <si>
    <t>ここまでが、【相続共同届出専用】入力欄です。
この上の欄の入力を終えた方は、この下の【通常の単独届出用】及び項目７～９には入力せず、
項目１０へ移動してください。</t>
    <rPh sb="7" eb="9">
      <t>ソウゾク</t>
    </rPh>
    <rPh sb="9" eb="15">
      <t>キョウドウトドケデセンヨウ</t>
    </rPh>
    <rPh sb="16" eb="18">
      <t>ニュウリョク</t>
    </rPh>
    <rPh sb="18" eb="19">
      <t>ラン</t>
    </rPh>
    <rPh sb="25" eb="26">
      <t>ウエ</t>
    </rPh>
    <rPh sb="27" eb="28">
      <t>ラン</t>
    </rPh>
    <rPh sb="29" eb="31">
      <t>ニュウリョク</t>
    </rPh>
    <rPh sb="32" eb="33">
      <t>オ</t>
    </rPh>
    <rPh sb="35" eb="36">
      <t>カタ</t>
    </rPh>
    <rPh sb="40" eb="41">
      <t>シタ</t>
    </rPh>
    <rPh sb="43" eb="45">
      <t>ツウジョウ</t>
    </rPh>
    <rPh sb="46" eb="48">
      <t>タンドク</t>
    </rPh>
    <rPh sb="48" eb="51">
      <t>トドケデヨウ</t>
    </rPh>
    <rPh sb="52" eb="53">
      <t>オヨ</t>
    </rPh>
    <rPh sb="54" eb="56">
      <t>コウモク</t>
    </rPh>
    <rPh sb="61" eb="63">
      <t>ニュウリョク</t>
    </rPh>
    <rPh sb="67" eb="69">
      <t>コウモク</t>
    </rPh>
    <rPh sb="72" eb="74">
      <t>イドウ</t>
    </rPh>
    <phoneticPr fontId="1"/>
  </si>
  <si>
    <t>備考欄</t>
    <rPh sb="0" eb="3">
      <t>ビコウラン</t>
    </rPh>
    <phoneticPr fontId="1"/>
  </si>
  <si>
    <t>タイプ</t>
    <phoneticPr fontId="1"/>
  </si>
  <si>
    <t>説明表現</t>
    <rPh sb="0" eb="4">
      <t>セツメイヒョウゲン</t>
    </rPh>
    <phoneticPr fontId="1"/>
  </si>
  <si>
    <t>タイプ＋説明表現</t>
    <rPh sb="4" eb="8">
      <t>セツメイヒョウゲン</t>
    </rPh>
    <phoneticPr fontId="1"/>
  </si>
  <si>
    <t>単独相続</t>
    <rPh sb="0" eb="4">
      <t>タンドクソウゾク</t>
    </rPh>
    <phoneticPr fontId="1"/>
  </si>
  <si>
    <t>遺産分割協議未了（相続人共同届出）</t>
    <rPh sb="0" eb="6">
      <t>イサンブンカツキョウギ</t>
    </rPh>
    <rPh sb="6" eb="8">
      <t>ミリョウ</t>
    </rPh>
    <rPh sb="9" eb="12">
      <t>ソウゾクニン</t>
    </rPh>
    <rPh sb="12" eb="16">
      <t>キョウドウトドケデ</t>
    </rPh>
    <phoneticPr fontId="1"/>
  </si>
  <si>
    <t>遺産分割協議未了（相続人単独届出）</t>
    <rPh sb="0" eb="6">
      <t>イサンブンカツキョウギ</t>
    </rPh>
    <rPh sb="6" eb="8">
      <t>ミリョウ</t>
    </rPh>
    <rPh sb="9" eb="12">
      <t>ソウゾクニン</t>
    </rPh>
    <rPh sb="12" eb="16">
      <t>タンドクトドケデ</t>
    </rPh>
    <phoneticPr fontId="1"/>
  </si>
  <si>
    <t>遺産分割協議終了（共有状態届出無）</t>
    <rPh sb="0" eb="6">
      <t>イサンブンカツキョウギ</t>
    </rPh>
    <rPh sb="6" eb="8">
      <t>シュウリョウ</t>
    </rPh>
    <rPh sb="9" eb="11">
      <t>キョウユウ</t>
    </rPh>
    <rPh sb="11" eb="13">
      <t>ジョウタイ</t>
    </rPh>
    <rPh sb="13" eb="15">
      <t>トドケデ</t>
    </rPh>
    <rPh sb="15" eb="16">
      <t>ナシ</t>
    </rPh>
    <phoneticPr fontId="1"/>
  </si>
  <si>
    <t>遺産分割協議終了（共有状態届出有）</t>
    <rPh sb="0" eb="6">
      <t>イサンブンカツキョウギ</t>
    </rPh>
    <rPh sb="6" eb="8">
      <t>シュウリョウ</t>
    </rPh>
    <rPh sb="9" eb="11">
      <t>キョウユウ</t>
    </rPh>
    <rPh sb="11" eb="13">
      <t>ジョウタイ</t>
    </rPh>
    <rPh sb="13" eb="15">
      <t>トドケデ</t>
    </rPh>
    <rPh sb="15" eb="16">
      <t>アリ</t>
    </rPh>
    <phoneticPr fontId="1"/>
  </si>
  <si>
    <t>Ver.</t>
    <phoneticPr fontId="1"/>
  </si>
  <si>
    <t>作成手順</t>
    <rPh sb="0" eb="4">
      <t>サクセイテジュン</t>
    </rPh>
    <phoneticPr fontId="1"/>
  </si>
  <si>
    <t>①</t>
    <phoneticPr fontId="1"/>
  </si>
  <si>
    <t>入力項目１から順に必要事項を選択または直接入力していきます</t>
    <rPh sb="0" eb="4">
      <t>ニュウリョクコウモク</t>
    </rPh>
    <rPh sb="7" eb="8">
      <t>ジュン</t>
    </rPh>
    <rPh sb="9" eb="13">
      <t>ヒツヨウジコウ</t>
    </rPh>
    <rPh sb="14" eb="16">
      <t>センタク</t>
    </rPh>
    <rPh sb="19" eb="21">
      <t>チョクセツ</t>
    </rPh>
    <rPh sb="21" eb="23">
      <t>ニュウリョク</t>
    </rPh>
    <phoneticPr fontId="1"/>
  </si>
  <si>
    <t>色によるセルの意味は次のとおりです。</t>
    <rPh sb="0" eb="1">
      <t>イロ</t>
    </rPh>
    <rPh sb="7" eb="9">
      <t>イミ</t>
    </rPh>
    <rPh sb="10" eb="11">
      <t>ツギ</t>
    </rPh>
    <phoneticPr fontId="1"/>
  </si>
  <si>
    <t>直接入力をするセル</t>
    <rPh sb="0" eb="2">
      <t>チョクセツ</t>
    </rPh>
    <rPh sb="2" eb="3">
      <t>ニュウ</t>
    </rPh>
    <rPh sb="3" eb="4">
      <t>リョク</t>
    </rPh>
    <phoneticPr fontId="1"/>
  </si>
  <si>
    <t>リスト選択をするセル</t>
    <rPh sb="3" eb="5">
      <t>センタク</t>
    </rPh>
    <phoneticPr fontId="1"/>
  </si>
  <si>
    <t>現在の状況では入力や選択を要さないセル</t>
    <rPh sb="0" eb="2">
      <t>ゲンザイ</t>
    </rPh>
    <rPh sb="3" eb="5">
      <t>ジョウキョウ</t>
    </rPh>
    <rPh sb="7" eb="9">
      <t>ニュウリョク</t>
    </rPh>
    <rPh sb="10" eb="12">
      <t>センタク</t>
    </rPh>
    <rPh sb="13" eb="14">
      <t>ヨウ</t>
    </rPh>
    <phoneticPr fontId="1"/>
  </si>
  <si>
    <t>計算式により自動で入力されるセル</t>
    <rPh sb="0" eb="3">
      <t>ケイサンシキ</t>
    </rPh>
    <rPh sb="6" eb="8">
      <t>ジドウ</t>
    </rPh>
    <rPh sb="9" eb="11">
      <t>ニュウリョク</t>
    </rPh>
    <phoneticPr fontId="1"/>
  </si>
  <si>
    <t>記載例をグレーの文字で表示しているセルへは、そのまま入力していただけます。
（入力が確定すると、文字色はグレーから黒に変わります。）
入力しないセルは記載例が表示されているままになりますが、削除は不要です。
（記載例の内容は印刷シートには一切反映されません。）
セルの内容をDelキーで削除すると記入例は表示されなくなります。
再度記載例を表示したい場合は、半角スペースを１文字入力すると再度表示されます。</t>
    <rPh sb="8" eb="10">
      <t>モジ</t>
    </rPh>
    <rPh sb="11" eb="13">
      <t>ヒョウジ</t>
    </rPh>
    <rPh sb="26" eb="28">
      <t>ニュウリョク</t>
    </rPh>
    <rPh sb="39" eb="41">
      <t>ニュウリョク</t>
    </rPh>
    <rPh sb="42" eb="44">
      <t>カクテイ</t>
    </rPh>
    <rPh sb="48" eb="51">
      <t>モジショク</t>
    </rPh>
    <rPh sb="57" eb="58">
      <t>クロ</t>
    </rPh>
    <rPh sb="59" eb="60">
      <t>カ</t>
    </rPh>
    <rPh sb="67" eb="69">
      <t>ニュウリョク</t>
    </rPh>
    <rPh sb="75" eb="77">
      <t>キサイ</t>
    </rPh>
    <rPh sb="79" eb="81">
      <t>ヒョウジ</t>
    </rPh>
    <rPh sb="95" eb="97">
      <t>サクジョ</t>
    </rPh>
    <rPh sb="98" eb="100">
      <t>フヨウ</t>
    </rPh>
    <rPh sb="105" eb="108">
      <t>キサイレイ</t>
    </rPh>
    <rPh sb="109" eb="111">
      <t>ナイヨウ</t>
    </rPh>
    <rPh sb="112" eb="114">
      <t>インサツ</t>
    </rPh>
    <rPh sb="119" eb="123">
      <t>イッサイハンエイ</t>
    </rPh>
    <rPh sb="134" eb="136">
      <t>ナイヨウ</t>
    </rPh>
    <rPh sb="143" eb="145">
      <t>サクジョ</t>
    </rPh>
    <rPh sb="148" eb="151">
      <t>キニュウレイ</t>
    </rPh>
    <rPh sb="152" eb="154">
      <t>ヒョウジ</t>
    </rPh>
    <rPh sb="164" eb="166">
      <t>サイド</t>
    </rPh>
    <rPh sb="166" eb="168">
      <t>キサイ</t>
    </rPh>
    <rPh sb="170" eb="172">
      <t>ヒョウジ</t>
    </rPh>
    <rPh sb="175" eb="177">
      <t>バアイ</t>
    </rPh>
    <rPh sb="179" eb="181">
      <t>ハンカク</t>
    </rPh>
    <rPh sb="187" eb="189">
      <t>モジ</t>
    </rPh>
    <rPh sb="189" eb="191">
      <t>ニュウリョク</t>
    </rPh>
    <rPh sb="194" eb="196">
      <t>サイド</t>
    </rPh>
    <rPh sb="196" eb="198">
      <t>ヒョウジ</t>
    </rPh>
    <phoneticPr fontId="1"/>
  </si>
  <si>
    <t>②</t>
    <phoneticPr fontId="1"/>
  </si>
  <si>
    <t>複数の所有者や多くの（６筆以上）土地を記入する場合には、非表示状態にしている行を展開して入力できる状態にしていただくことがあります。</t>
    <rPh sb="0" eb="2">
      <t>フクスウ</t>
    </rPh>
    <rPh sb="3" eb="6">
      <t>ショユウシャ</t>
    </rPh>
    <rPh sb="7" eb="8">
      <t>オオ</t>
    </rPh>
    <rPh sb="12" eb="15">
      <t>ヒツイジョウ</t>
    </rPh>
    <rPh sb="16" eb="18">
      <t>トチ</t>
    </rPh>
    <rPh sb="19" eb="21">
      <t>キニュウ</t>
    </rPh>
    <rPh sb="23" eb="25">
      <t>バアイ</t>
    </rPh>
    <rPh sb="28" eb="33">
      <t>ヒヒョウジジョウタイ</t>
    </rPh>
    <rPh sb="38" eb="39">
      <t>ギョウ</t>
    </rPh>
    <rPh sb="40" eb="42">
      <t>テンカイ</t>
    </rPh>
    <rPh sb="44" eb="46">
      <t>ニュウリョク</t>
    </rPh>
    <rPh sb="49" eb="51">
      <t>ジョウタイ</t>
    </rPh>
    <phoneticPr fontId="1"/>
  </si>
  <si>
    <t>このように非表示だった行が現れます。</t>
    <rPh sb="5" eb="8">
      <t>ヒヒョウジ</t>
    </rPh>
    <rPh sb="11" eb="12">
      <t>ギョウ</t>
    </rPh>
    <rPh sb="13" eb="14">
      <t>アラワ</t>
    </rPh>
    <phoneticPr fontId="1"/>
  </si>
  <si>
    <t>←</t>
    <phoneticPr fontId="1"/>
  </si>
  <si>
    <t>③</t>
    <phoneticPr fontId="1"/>
  </si>
  <si>
    <t>←Excelの行番号のさらに左側に出ている「＋」ボタンを押して行を展開することができます。
（この行で試してみてください）
　展開を閉じたい場合は「－」になっているボタンを押すと、行が非表示に戻ります。
　ただし、非表示になっても入力した内容が消えるわけではありませんので注意してください。</t>
    <rPh sb="7" eb="10">
      <t>ギョウバンゴウ</t>
    </rPh>
    <rPh sb="14" eb="15">
      <t>ヒダリ</t>
    </rPh>
    <rPh sb="15" eb="16">
      <t>ガワ</t>
    </rPh>
    <rPh sb="17" eb="18">
      <t>デ</t>
    </rPh>
    <rPh sb="28" eb="29">
      <t>オ</t>
    </rPh>
    <rPh sb="31" eb="32">
      <t>ギョウ</t>
    </rPh>
    <rPh sb="33" eb="35">
      <t>テンカイ</t>
    </rPh>
    <rPh sb="49" eb="50">
      <t>ギョウ</t>
    </rPh>
    <rPh sb="51" eb="52">
      <t>タメ</t>
    </rPh>
    <rPh sb="63" eb="65">
      <t>テンカイ</t>
    </rPh>
    <rPh sb="66" eb="67">
      <t>ト</t>
    </rPh>
    <rPh sb="70" eb="72">
      <t>バアイ</t>
    </rPh>
    <rPh sb="86" eb="87">
      <t>オ</t>
    </rPh>
    <rPh sb="90" eb="91">
      <t>ギョウ</t>
    </rPh>
    <rPh sb="92" eb="95">
      <t>ヒヒョウジ</t>
    </rPh>
    <rPh sb="96" eb="97">
      <t>モド</t>
    </rPh>
    <rPh sb="107" eb="110">
      <t>ヒヒョウジ</t>
    </rPh>
    <rPh sb="115" eb="117">
      <t>ニュウリョク</t>
    </rPh>
    <rPh sb="119" eb="121">
      <t>ナイヨウ</t>
    </rPh>
    <rPh sb="122" eb="123">
      <t>キ</t>
    </rPh>
    <rPh sb="136" eb="138">
      <t>チュウイ</t>
    </rPh>
    <phoneticPr fontId="1"/>
  </si>
  <si>
    <t>必要項目入力後、いずれかの方法で森林の土地が所在する市町村へ提出してください。</t>
    <rPh sb="0" eb="4">
      <t>ヒツヨウコウモク</t>
    </rPh>
    <rPh sb="4" eb="7">
      <t>ニュウリョクゴ</t>
    </rPh>
    <rPh sb="13" eb="15">
      <t>ホウホウ</t>
    </rPh>
    <rPh sb="16" eb="18">
      <t>シンリン</t>
    </rPh>
    <rPh sb="19" eb="21">
      <t>トチ</t>
    </rPh>
    <rPh sb="22" eb="24">
      <t>ショザイ</t>
    </rPh>
    <rPh sb="26" eb="29">
      <t>シチョウソン</t>
    </rPh>
    <rPh sb="30" eb="32">
      <t>テイシュツ</t>
    </rPh>
    <phoneticPr fontId="1"/>
  </si>
  <si>
    <t>提出方法１</t>
    <rPh sb="0" eb="2">
      <t>テイシュツ</t>
    </rPh>
    <rPh sb="2" eb="4">
      <t>ホウホウ</t>
    </rPh>
    <phoneticPr fontId="1"/>
  </si>
  <si>
    <t>どの提出方法が可能かは、市町村により異なりますので、事前に確認してください。</t>
    <rPh sb="2" eb="6">
      <t>テイシュツホウホウ</t>
    </rPh>
    <rPh sb="7" eb="9">
      <t>カノウ</t>
    </rPh>
    <rPh sb="12" eb="15">
      <t>シチョウソン</t>
    </rPh>
    <rPh sb="18" eb="19">
      <t>コト</t>
    </rPh>
    <rPh sb="26" eb="28">
      <t>ジゼン</t>
    </rPh>
    <rPh sb="29" eb="31">
      <t>カクニン</t>
    </rPh>
    <phoneticPr fontId="1"/>
  </si>
  <si>
    <t>添付書類はＰＤＦ化するなどして添付ファイルとして提出</t>
    <rPh sb="0" eb="4">
      <t>テンプショルイ</t>
    </rPh>
    <rPh sb="8" eb="9">
      <t>カ</t>
    </rPh>
    <rPh sb="15" eb="17">
      <t>テンプ</t>
    </rPh>
    <rPh sb="24" eb="26">
      <t>テイシュツ</t>
    </rPh>
    <phoneticPr fontId="1"/>
  </si>
  <si>
    <t>提出方法２</t>
    <rPh sb="0" eb="2">
      <t>テイシュツ</t>
    </rPh>
    <rPh sb="2" eb="4">
      <t>ホウホウ</t>
    </rPh>
    <phoneticPr fontId="1"/>
  </si>
  <si>
    <t>本ファイルの提出対象シートをＰＤＦ出力し、メール等で提出する</t>
    <rPh sb="0" eb="1">
      <t>ホン</t>
    </rPh>
    <rPh sb="6" eb="10">
      <t>テイシュツタイショウ</t>
    </rPh>
    <rPh sb="17" eb="19">
      <t>シュツリョク</t>
    </rPh>
    <rPh sb="24" eb="25">
      <t>トウ</t>
    </rPh>
    <rPh sb="26" eb="28">
      <t>テイシュツ</t>
    </rPh>
    <phoneticPr fontId="1"/>
  </si>
  <si>
    <t>提出方法３</t>
    <rPh sb="0" eb="2">
      <t>テイシュツ</t>
    </rPh>
    <rPh sb="2" eb="4">
      <t>ホウホウ</t>
    </rPh>
    <phoneticPr fontId="1"/>
  </si>
  <si>
    <t>本ファイルの提出対象シートを紙印刷出力し、添付書類と共に郵送等で提出する</t>
    <rPh sb="0" eb="1">
      <t>ホン</t>
    </rPh>
    <rPh sb="6" eb="10">
      <t>テイシュツタイショウ</t>
    </rPh>
    <rPh sb="14" eb="17">
      <t>カミインサツ</t>
    </rPh>
    <rPh sb="17" eb="19">
      <t>シュツリョク</t>
    </rPh>
    <rPh sb="21" eb="25">
      <t>テンプショルイ</t>
    </rPh>
    <rPh sb="26" eb="27">
      <t>トモ</t>
    </rPh>
    <rPh sb="28" eb="30">
      <t>ユウソウ</t>
    </rPh>
    <rPh sb="30" eb="31">
      <t>ナド</t>
    </rPh>
    <rPh sb="31" eb="32">
      <t>タイトウ</t>
    </rPh>
    <rPh sb="32" eb="34">
      <t>テイシュツ</t>
    </rPh>
    <phoneticPr fontId="1"/>
  </si>
  <si>
    <t>・</t>
    <phoneticPr fontId="1"/>
  </si>
  <si>
    <t>エクセルファイルのままメール等（市町村Webサイトのフォーム等含む）で提出する</t>
    <rPh sb="14" eb="15">
      <t>トウ</t>
    </rPh>
    <rPh sb="16" eb="19">
      <t>シチョウソン</t>
    </rPh>
    <rPh sb="30" eb="31">
      <t>トウ</t>
    </rPh>
    <rPh sb="31" eb="32">
      <t>フク</t>
    </rPh>
    <rPh sb="35" eb="37">
      <t>テイシュツ</t>
    </rPh>
    <phoneticPr fontId="1"/>
  </si>
  <si>
    <t>添付書類１　当該土地の位置を示す地図</t>
    <rPh sb="0" eb="2">
      <t>テンプ</t>
    </rPh>
    <rPh sb="2" eb="4">
      <t>ショルイ</t>
    </rPh>
    <rPh sb="6" eb="10">
      <t>トウガイトチ</t>
    </rPh>
    <rPh sb="11" eb="13">
      <t>イチ</t>
    </rPh>
    <rPh sb="14" eb="15">
      <t>シメ</t>
    </rPh>
    <rPh sb="16" eb="18">
      <t>チズ</t>
    </rPh>
    <phoneticPr fontId="1"/>
  </si>
  <si>
    <t>・登記所備付地図、公図、地積測量図や土地所在図の写し</t>
    <rPh sb="1" eb="4">
      <t>トウキショ</t>
    </rPh>
    <rPh sb="4" eb="6">
      <t>ソナエツケ</t>
    </rPh>
    <rPh sb="6" eb="8">
      <t>チズ</t>
    </rPh>
    <rPh sb="9" eb="11">
      <t>コウズ</t>
    </rPh>
    <rPh sb="12" eb="17">
      <t>チセキソクリョウズ</t>
    </rPh>
    <rPh sb="18" eb="20">
      <t>トチ</t>
    </rPh>
    <rPh sb="20" eb="22">
      <t>ショザイ</t>
    </rPh>
    <rPh sb="22" eb="23">
      <t>ズ</t>
    </rPh>
    <rPh sb="24" eb="25">
      <t>ウツ</t>
    </rPh>
    <phoneticPr fontId="1"/>
  </si>
  <si>
    <t>・市町村や民間企業等が作成した地図の写しのほか、インターネットで無料提供
　されている地図に当該森林の土地のおおまかな位置を記入したもの</t>
    <rPh sb="1" eb="4">
      <t>シチョウソン</t>
    </rPh>
    <rPh sb="5" eb="9">
      <t>ミンカンキギョウ</t>
    </rPh>
    <rPh sb="9" eb="10">
      <t>トウ</t>
    </rPh>
    <rPh sb="11" eb="13">
      <t>サクセイ</t>
    </rPh>
    <rPh sb="15" eb="17">
      <t>チズ</t>
    </rPh>
    <rPh sb="18" eb="19">
      <t>ウツ</t>
    </rPh>
    <rPh sb="32" eb="36">
      <t>ムリョウテイキョウ</t>
    </rPh>
    <rPh sb="43" eb="45">
      <t>チズ</t>
    </rPh>
    <rPh sb="46" eb="50">
      <t>トウガイシンリン</t>
    </rPh>
    <rPh sb="51" eb="53">
      <t>トチ</t>
    </rPh>
    <rPh sb="59" eb="61">
      <t>イチ</t>
    </rPh>
    <rPh sb="62" eb="64">
      <t>キニュウ</t>
    </rPh>
    <phoneticPr fontId="1"/>
  </si>
  <si>
    <t>添付書類２　土地の登記事項証明書その他届出の原因を証明する書類</t>
    <rPh sb="0" eb="2">
      <t>テンプ</t>
    </rPh>
    <rPh sb="2" eb="4">
      <t>ショルイ</t>
    </rPh>
    <rPh sb="6" eb="8">
      <t>トチ</t>
    </rPh>
    <rPh sb="9" eb="16">
      <t>トウキジコウショウメイショ</t>
    </rPh>
    <rPh sb="18" eb="19">
      <t>タ</t>
    </rPh>
    <rPh sb="19" eb="21">
      <t>トドケデ</t>
    </rPh>
    <rPh sb="22" eb="24">
      <t>ゲンイン</t>
    </rPh>
    <rPh sb="25" eb="27">
      <t>ショウメイ</t>
    </rPh>
    <rPh sb="29" eb="31">
      <t>ショルイ</t>
    </rPh>
    <phoneticPr fontId="1"/>
  </si>
  <si>
    <t>○届出に係る森林の土地全てについての位置を示す地図であることが必要です。
　具体的には、当該土地の位置が把握されるものであればよく、下記のようなものが
　該当しますが、詳細は提出先の市町村にお問い合わせください。</t>
    <rPh sb="1" eb="3">
      <t>トドケデ</t>
    </rPh>
    <rPh sb="4" eb="5">
      <t>カカ</t>
    </rPh>
    <rPh sb="6" eb="8">
      <t>シンリン</t>
    </rPh>
    <rPh sb="9" eb="11">
      <t>トチ</t>
    </rPh>
    <rPh sb="11" eb="12">
      <t>スベ</t>
    </rPh>
    <rPh sb="18" eb="20">
      <t>イチ</t>
    </rPh>
    <rPh sb="21" eb="22">
      <t>シメ</t>
    </rPh>
    <rPh sb="23" eb="25">
      <t>チズ</t>
    </rPh>
    <rPh sb="31" eb="33">
      <t>ヒツヨウ</t>
    </rPh>
    <rPh sb="38" eb="41">
      <t>グタイテキ</t>
    </rPh>
    <rPh sb="44" eb="48">
      <t>トウガイトチ</t>
    </rPh>
    <rPh sb="49" eb="51">
      <t>イチ</t>
    </rPh>
    <rPh sb="52" eb="54">
      <t>ハアク</t>
    </rPh>
    <rPh sb="66" eb="68">
      <t>カキ</t>
    </rPh>
    <rPh sb="77" eb="79">
      <t>ガイトウ</t>
    </rPh>
    <rPh sb="84" eb="86">
      <t>ショウサイ</t>
    </rPh>
    <rPh sb="87" eb="90">
      <t>テイシュツサキ</t>
    </rPh>
    <rPh sb="91" eb="94">
      <t>シチョウソン</t>
    </rPh>
    <rPh sb="96" eb="97">
      <t>ト</t>
    </rPh>
    <rPh sb="98" eb="99">
      <t>ア</t>
    </rPh>
    <phoneticPr fontId="1"/>
  </si>
  <si>
    <t>・土地の売買契約書又は贈与契約書</t>
    <rPh sb="1" eb="3">
      <t>トチ</t>
    </rPh>
    <rPh sb="4" eb="9">
      <t>バイバイケイヤクショ</t>
    </rPh>
    <rPh sb="9" eb="10">
      <t>マタ</t>
    </rPh>
    <rPh sb="11" eb="16">
      <t>ゾウヨケイヤクショ</t>
    </rPh>
    <phoneticPr fontId="1"/>
  </si>
  <si>
    <t>・土地の登記事項証明書、登記済証又は登記識別情報通知、登記完了証</t>
    <rPh sb="1" eb="3">
      <t>トチ</t>
    </rPh>
    <rPh sb="4" eb="11">
      <t>トウキジコウショウメイショ</t>
    </rPh>
    <rPh sb="12" eb="15">
      <t>トウキズ</t>
    </rPh>
    <rPh sb="15" eb="16">
      <t>ショウ</t>
    </rPh>
    <rPh sb="16" eb="17">
      <t>マタ</t>
    </rPh>
    <rPh sb="18" eb="26">
      <t>トウキシキベツジョウホウツウチ</t>
    </rPh>
    <rPh sb="27" eb="32">
      <t>トウキカンリョウショウ</t>
    </rPh>
    <phoneticPr fontId="1"/>
  </si>
  <si>
    <t>・登記情報提供サービスによって取得した登記情報（照会番号があるもの）</t>
    <rPh sb="1" eb="7">
      <t>トウキジョウホウテイキョウ</t>
    </rPh>
    <rPh sb="15" eb="17">
      <t>シュトク</t>
    </rPh>
    <rPh sb="19" eb="23">
      <t>トウキジョウホウ</t>
    </rPh>
    <rPh sb="24" eb="28">
      <t>ショウカイバンゴウ</t>
    </rPh>
    <phoneticPr fontId="1"/>
  </si>
  <si>
    <t>・登記原因証明情報</t>
    <rPh sb="1" eb="9">
      <t>トウキゲンインショウメイジョウホウ</t>
    </rPh>
    <phoneticPr fontId="1"/>
  </si>
  <si>
    <t>・遺産分割協議書と目録</t>
    <rPh sb="1" eb="8">
      <t>イサンブンカツキョウギショ</t>
    </rPh>
    <rPh sb="9" eb="11">
      <t>モクロク</t>
    </rPh>
    <phoneticPr fontId="1"/>
  </si>
  <si>
    <t>【①と②を組み合わせて添付書類とできるもの】（相続の場合のみ）</t>
    <rPh sb="5" eb="6">
      <t>ク</t>
    </rPh>
    <rPh sb="7" eb="8">
      <t>ア</t>
    </rPh>
    <rPh sb="11" eb="13">
      <t>テンプ</t>
    </rPh>
    <rPh sb="13" eb="15">
      <t>ショルイ</t>
    </rPh>
    <rPh sb="23" eb="25">
      <t>ソウゾク</t>
    </rPh>
    <rPh sb="26" eb="28">
      <t>バアイ</t>
    </rPh>
    <phoneticPr fontId="1"/>
  </si>
  <si>
    <t>【いずれか１点の添付でよいもの】（売買、相続とも）</t>
    <rPh sb="6" eb="7">
      <t>テン</t>
    </rPh>
    <rPh sb="8" eb="10">
      <t>テンプ</t>
    </rPh>
    <rPh sb="17" eb="19">
      <t>バイバイ</t>
    </rPh>
    <rPh sb="20" eb="22">
      <t>ソウゾク</t>
    </rPh>
    <phoneticPr fontId="1"/>
  </si>
  <si>
    <t>①　対象となる土地の確認ができる書類（いずれか）
　・被相続人（亡くなった方）が所持していた登記事項証明書、登記済証　等
　・固定資産評価証明書</t>
    <rPh sb="2" eb="4">
      <t>タイショウ</t>
    </rPh>
    <rPh sb="7" eb="9">
      <t>トチ</t>
    </rPh>
    <rPh sb="10" eb="12">
      <t>カクニン</t>
    </rPh>
    <rPh sb="16" eb="18">
      <t>ショルイ</t>
    </rPh>
    <rPh sb="27" eb="31">
      <t>ヒソウゾクニン</t>
    </rPh>
    <rPh sb="32" eb="33">
      <t>ナ</t>
    </rPh>
    <rPh sb="37" eb="38">
      <t>カタ</t>
    </rPh>
    <rPh sb="40" eb="42">
      <t>ショジ</t>
    </rPh>
    <rPh sb="46" eb="48">
      <t>トウキ</t>
    </rPh>
    <rPh sb="48" eb="50">
      <t>ジコウ</t>
    </rPh>
    <rPh sb="50" eb="53">
      <t>ショウメイショ</t>
    </rPh>
    <rPh sb="54" eb="56">
      <t>トウキ</t>
    </rPh>
    <rPh sb="56" eb="57">
      <t>スミ</t>
    </rPh>
    <rPh sb="57" eb="58">
      <t>ショウ</t>
    </rPh>
    <rPh sb="59" eb="60">
      <t>トウ</t>
    </rPh>
    <rPh sb="63" eb="72">
      <t>コテイシサンヒョウカショウメイショ</t>
    </rPh>
    <phoneticPr fontId="1"/>
  </si>
  <si>
    <t>②　相続及び相続人の確認ができる書類（いずれか）
　・戸籍又は除籍謄本（全部事項証明書）
　・相続人代表者指定届出
　・公正証書遺言書又は検認済の自筆証書遺言書
　　　※遺言書により、相続財産である届出書記載の土地を届出者が取得することが
　　　　確実であるものに限る。</t>
    <rPh sb="2" eb="4">
      <t>ソウゾク</t>
    </rPh>
    <rPh sb="4" eb="5">
      <t>オヨ</t>
    </rPh>
    <rPh sb="6" eb="9">
      <t>ソウゾクニン</t>
    </rPh>
    <rPh sb="10" eb="12">
      <t>カクニン</t>
    </rPh>
    <rPh sb="16" eb="18">
      <t>ショルイ</t>
    </rPh>
    <rPh sb="27" eb="29">
      <t>コセキ</t>
    </rPh>
    <rPh sb="29" eb="30">
      <t>マタ</t>
    </rPh>
    <rPh sb="31" eb="33">
      <t>ジョセキ</t>
    </rPh>
    <rPh sb="33" eb="35">
      <t>トウホン</t>
    </rPh>
    <rPh sb="36" eb="38">
      <t>ゼンブ</t>
    </rPh>
    <rPh sb="38" eb="40">
      <t>ジコウ</t>
    </rPh>
    <rPh sb="40" eb="43">
      <t>ショウメイショ</t>
    </rPh>
    <rPh sb="47" eb="53">
      <t>ソウゾクニンダイヒョウシャ</t>
    </rPh>
    <rPh sb="53" eb="57">
      <t>シテイトドケデ</t>
    </rPh>
    <rPh sb="60" eb="64">
      <t>コウセイショウショ</t>
    </rPh>
    <rPh sb="64" eb="67">
      <t>イゴンショ</t>
    </rPh>
    <rPh sb="67" eb="68">
      <t>マタ</t>
    </rPh>
    <rPh sb="69" eb="72">
      <t>ケンニンズ</t>
    </rPh>
    <rPh sb="73" eb="77">
      <t>ジヒツショウショ</t>
    </rPh>
    <rPh sb="77" eb="79">
      <t>イゴン</t>
    </rPh>
    <rPh sb="79" eb="80">
      <t>ショ</t>
    </rPh>
    <rPh sb="85" eb="88">
      <t>イゴンショ</t>
    </rPh>
    <phoneticPr fontId="1"/>
  </si>
  <si>
    <r>
      <rPr>
        <b/>
        <u/>
        <sz val="14"/>
        <color theme="1"/>
        <rFont val="BIZ UDゴシック"/>
        <family val="3"/>
        <charset val="128"/>
      </rPr>
      <t>入力項目１</t>
    </r>
    <r>
      <rPr>
        <b/>
        <sz val="14"/>
        <color theme="1"/>
        <rFont val="BIZ UDゴシック"/>
        <family val="3"/>
        <charset val="128"/>
      </rPr>
      <t>　</t>
    </r>
    <r>
      <rPr>
        <sz val="12"/>
        <color theme="1"/>
        <rFont val="BIZ UDゴシック"/>
        <family val="3"/>
        <charset val="128"/>
      </rPr>
      <t>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届出書を提出する日</t>
    </r>
    <r>
      <rPr>
        <sz val="12"/>
        <color theme="1"/>
        <rFont val="BIZ UDゴシック"/>
        <family val="3"/>
        <charset val="128"/>
      </rPr>
      <t>を直接入力してください。
（　4/15　と打ち込めば「令和8年(2026年)4月15日」の形式で表示）
※未入力の場合、「　　年　　月　　日」のまま印刷されます。</t>
    </r>
    <rPh sb="0" eb="2">
      <t>ニュウリョク</t>
    </rPh>
    <rPh sb="2" eb="4">
      <t>コウモク</t>
    </rPh>
    <rPh sb="12" eb="13">
      <t>スベ</t>
    </rPh>
    <rPh sb="15" eb="16">
      <t>カタ</t>
    </rPh>
    <rPh sb="24" eb="27">
      <t>トドケデショ</t>
    </rPh>
    <rPh sb="28" eb="30">
      <t>テイシュツ</t>
    </rPh>
    <rPh sb="32" eb="33">
      <t>ヒ</t>
    </rPh>
    <rPh sb="34" eb="36">
      <t>チョクセツ</t>
    </rPh>
    <rPh sb="36" eb="38">
      <t>ニュウリョク</t>
    </rPh>
    <rPh sb="54" eb="55">
      <t>ウ</t>
    </rPh>
    <rPh sb="56" eb="57">
      <t>コ</t>
    </rPh>
    <rPh sb="60" eb="62">
      <t>レイワ</t>
    </rPh>
    <rPh sb="63" eb="64">
      <t>ネン</t>
    </rPh>
    <rPh sb="69" eb="70">
      <t>ネン</t>
    </rPh>
    <rPh sb="72" eb="73">
      <t>ガツ</t>
    </rPh>
    <rPh sb="75" eb="76">
      <t>ニチ</t>
    </rPh>
    <rPh sb="78" eb="80">
      <t>ケイシキ</t>
    </rPh>
    <rPh sb="81" eb="83">
      <t>ヒョウジ</t>
    </rPh>
    <rPh sb="86" eb="89">
      <t>ミニュウリョク</t>
    </rPh>
    <rPh sb="90" eb="92">
      <t>バアイ</t>
    </rPh>
    <rPh sb="96" eb="97">
      <t>ネン</t>
    </rPh>
    <rPh sb="99" eb="100">
      <t>ガツ</t>
    </rPh>
    <rPh sb="102" eb="103">
      <t>ヒ</t>
    </rPh>
    <rPh sb="107" eb="109">
      <t>インサツ</t>
    </rPh>
    <phoneticPr fontId="1"/>
  </si>
  <si>
    <r>
      <rPr>
        <b/>
        <u/>
        <sz val="14"/>
        <color theme="1"/>
        <rFont val="BIZ UDゴシック"/>
        <family val="3"/>
        <charset val="128"/>
      </rPr>
      <t>入力項目２</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4"/>
        <color theme="1"/>
        <rFont val="BIZ UDゴシック"/>
        <family val="3"/>
        <charset val="128"/>
      </rPr>
      <t xml:space="preserve">
</t>
    </r>
    <r>
      <rPr>
        <b/>
        <u/>
        <sz val="12"/>
        <color theme="1"/>
        <rFont val="BIZ UDゴシック"/>
        <family val="3"/>
        <charset val="128"/>
      </rPr>
      <t>届出書を提出する市町村</t>
    </r>
    <r>
      <rPr>
        <sz val="12"/>
        <color theme="1"/>
        <rFont val="BIZ UDゴシック"/>
        <family val="3"/>
        <charset val="128"/>
      </rPr>
      <t>を都道府県から順に選択してください。
届出書は、取得した</t>
    </r>
    <r>
      <rPr>
        <b/>
        <u/>
        <sz val="12"/>
        <color theme="1"/>
        <rFont val="BIZ UDゴシック"/>
        <family val="3"/>
        <charset val="128"/>
      </rPr>
      <t>森林の土地が所在する市町村</t>
    </r>
    <r>
      <rPr>
        <sz val="12"/>
        <color theme="1"/>
        <rFont val="BIZ UDゴシック"/>
        <family val="3"/>
        <charset val="128"/>
      </rPr>
      <t>に提出します。
（複数市町村にまたがる場合は、お手数ですがそれぞれ提出してください）</t>
    </r>
    <rPh sb="24" eb="27">
      <t>トドケデショ</t>
    </rPh>
    <rPh sb="28" eb="30">
      <t>テイシュツ</t>
    </rPh>
    <rPh sb="32" eb="35">
      <t>シチョウソン</t>
    </rPh>
    <rPh sb="36" eb="40">
      <t>トドウフケン</t>
    </rPh>
    <rPh sb="42" eb="43">
      <t>ジュン</t>
    </rPh>
    <rPh sb="44" eb="46">
      <t>センタク</t>
    </rPh>
    <rPh sb="54" eb="57">
      <t>トドケデショ</t>
    </rPh>
    <rPh sb="59" eb="61">
      <t>シュトク</t>
    </rPh>
    <rPh sb="63" eb="65">
      <t>シンリン</t>
    </rPh>
    <rPh sb="66" eb="68">
      <t>トチ</t>
    </rPh>
    <rPh sb="69" eb="71">
      <t>ショザイ</t>
    </rPh>
    <rPh sb="73" eb="76">
      <t>シチョウソン</t>
    </rPh>
    <rPh sb="77" eb="79">
      <t>テイシュツ</t>
    </rPh>
    <rPh sb="85" eb="90">
      <t>フクスウシチョウソン</t>
    </rPh>
    <rPh sb="95" eb="97">
      <t>バアイ</t>
    </rPh>
    <rPh sb="100" eb="102">
      <t>テスウ</t>
    </rPh>
    <rPh sb="109" eb="111">
      <t>テイシュツ</t>
    </rPh>
    <phoneticPr fontId="1"/>
  </si>
  <si>
    <r>
      <rPr>
        <b/>
        <u/>
        <sz val="14"/>
        <color theme="1"/>
        <rFont val="BIZ UDゴシック"/>
        <family val="3"/>
        <charset val="128"/>
      </rPr>
      <t>入力項目３</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所有権が移転した日</t>
    </r>
    <r>
      <rPr>
        <sz val="12"/>
        <color theme="1"/>
        <rFont val="BIZ UDゴシック"/>
        <family val="3"/>
        <charset val="128"/>
      </rPr>
      <t>を直接入力してください。
（　2025/12/28　と打ち込めば「令和7年(2025年)12月28日」の形式で表示）
売買の場合…土地の引渡しの日
相続で遺産分割協議未了の場合…相続開始の日（前所有者が亡くなられた日）
相続で遺産分割協議終了の場合…遺産分割協議終了の日</t>
    </r>
    <rPh sb="0" eb="4">
      <t>ニュウリョクコウモク</t>
    </rPh>
    <rPh sb="24" eb="27">
      <t>ショユウケン</t>
    </rPh>
    <rPh sb="28" eb="30">
      <t>イテン</t>
    </rPh>
    <rPh sb="32" eb="33">
      <t>ヒ</t>
    </rPh>
    <rPh sb="34" eb="36">
      <t>チョクセツ</t>
    </rPh>
    <rPh sb="36" eb="38">
      <t>ニュウリョク</t>
    </rPh>
    <rPh sb="60" eb="61">
      <t>ウ</t>
    </rPh>
    <rPh sb="62" eb="63">
      <t>コ</t>
    </rPh>
    <rPh sb="66" eb="68">
      <t>レイワ</t>
    </rPh>
    <rPh sb="69" eb="70">
      <t>ネン</t>
    </rPh>
    <rPh sb="75" eb="76">
      <t>ネン</t>
    </rPh>
    <rPh sb="79" eb="80">
      <t>ガツ</t>
    </rPh>
    <rPh sb="82" eb="83">
      <t>ニチ</t>
    </rPh>
    <rPh sb="85" eb="87">
      <t>ケイシキ</t>
    </rPh>
    <rPh sb="88" eb="90">
      <t>ヒョウジ</t>
    </rPh>
    <rPh sb="93" eb="95">
      <t>バイバイ</t>
    </rPh>
    <rPh sb="96" eb="98">
      <t>バアイ</t>
    </rPh>
    <rPh sb="99" eb="101">
      <t>トチ</t>
    </rPh>
    <rPh sb="102" eb="104">
      <t>ヒキワタ</t>
    </rPh>
    <rPh sb="106" eb="107">
      <t>ヒ</t>
    </rPh>
    <rPh sb="108" eb="110">
      <t>ソウゾク</t>
    </rPh>
    <rPh sb="111" eb="115">
      <t>イサンブンカツ</t>
    </rPh>
    <rPh sb="115" eb="117">
      <t>キョウギ</t>
    </rPh>
    <rPh sb="117" eb="119">
      <t>ミリョウ</t>
    </rPh>
    <rPh sb="120" eb="122">
      <t>バアイ</t>
    </rPh>
    <rPh sb="123" eb="127">
      <t>ソウゾクカイシ</t>
    </rPh>
    <rPh sb="128" eb="129">
      <t>ヒ</t>
    </rPh>
    <rPh sb="130" eb="131">
      <t>ゼン</t>
    </rPh>
    <rPh sb="131" eb="134">
      <t>ショユウシャ</t>
    </rPh>
    <rPh sb="135" eb="136">
      <t>ナ</t>
    </rPh>
    <rPh sb="141" eb="142">
      <t>ヒ</t>
    </rPh>
    <rPh sb="144" eb="146">
      <t>ソウゾク</t>
    </rPh>
    <rPh sb="159" eb="165">
      <t>イサンブンカツキョウギ</t>
    </rPh>
    <phoneticPr fontId="1"/>
  </si>
  <si>
    <t xml:space="preserve"> </t>
  </si>
  <si>
    <r>
      <rPr>
        <b/>
        <u/>
        <sz val="14"/>
        <color theme="1"/>
        <rFont val="BIZ UDゴシック"/>
        <family val="3"/>
        <charset val="128"/>
      </rPr>
      <t>入力項目４</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所有権が移転した原因を「売買」「相続」「その他」から選択してください。
「その他」を選択した場合のみ、具体的な理由を直接記入してください。
（例：贈与、遺贈、土地の交換、譲渡担保契約、会社の分割、会社の合併　等）
「相続」を選択した場合は、今回の届出の状況をタイプＡ～Ｅから選択してください。
　※なお、ここでの「届出」は森林法に基づく本制度の届出をいうものであり、
　　不動産登記の実施状況とは異なります。</t>
    </r>
    <rPh sb="0" eb="4">
      <t>ニュウリョクコウモク</t>
    </rPh>
    <rPh sb="24" eb="27">
      <t>ショユウケン</t>
    </rPh>
    <rPh sb="28" eb="30">
      <t>イテン</t>
    </rPh>
    <rPh sb="32" eb="34">
      <t>ゲンイン</t>
    </rPh>
    <rPh sb="36" eb="38">
      <t>バイバイ</t>
    </rPh>
    <rPh sb="40" eb="42">
      <t>ソウゾク</t>
    </rPh>
    <rPh sb="46" eb="47">
      <t>タ</t>
    </rPh>
    <rPh sb="50" eb="52">
      <t>センタク</t>
    </rPh>
    <rPh sb="64" eb="65">
      <t>タ</t>
    </rPh>
    <rPh sb="67" eb="69">
      <t>センタク</t>
    </rPh>
    <rPh sb="71" eb="73">
      <t>バアイ</t>
    </rPh>
    <rPh sb="76" eb="79">
      <t>グタイテキ</t>
    </rPh>
    <rPh sb="80" eb="82">
      <t>リユウ</t>
    </rPh>
    <rPh sb="83" eb="87">
      <t>チョクセツキニュウ</t>
    </rPh>
    <rPh sb="96" eb="97">
      <t>レイ</t>
    </rPh>
    <rPh sb="98" eb="100">
      <t>ゾウヨ</t>
    </rPh>
    <rPh sb="101" eb="103">
      <t>イゾウ</t>
    </rPh>
    <rPh sb="104" eb="106">
      <t>トチ</t>
    </rPh>
    <rPh sb="107" eb="109">
      <t>コウカン</t>
    </rPh>
    <rPh sb="110" eb="116">
      <t>ジョウトタンポケイヤク</t>
    </rPh>
    <rPh sb="117" eb="119">
      <t>カイシャ</t>
    </rPh>
    <rPh sb="120" eb="122">
      <t>ブンカツ</t>
    </rPh>
    <rPh sb="123" eb="125">
      <t>カイシャ</t>
    </rPh>
    <rPh sb="126" eb="128">
      <t>ガッペイ</t>
    </rPh>
    <rPh sb="129" eb="130">
      <t>ナド</t>
    </rPh>
    <rPh sb="134" eb="136">
      <t>ソウゾク</t>
    </rPh>
    <rPh sb="138" eb="140">
      <t>センタク</t>
    </rPh>
    <rPh sb="142" eb="144">
      <t>バアイ</t>
    </rPh>
    <rPh sb="146" eb="148">
      <t>コンカイ</t>
    </rPh>
    <rPh sb="149" eb="151">
      <t>トドケデ</t>
    </rPh>
    <rPh sb="152" eb="154">
      <t>ジョウキョウ</t>
    </rPh>
    <rPh sb="163" eb="165">
      <t>センタク</t>
    </rPh>
    <rPh sb="183" eb="185">
      <t>トドケデ</t>
    </rPh>
    <rPh sb="187" eb="190">
      <t>シンリンホウ</t>
    </rPh>
    <rPh sb="191" eb="192">
      <t>モト</t>
    </rPh>
    <rPh sb="194" eb="197">
      <t>ホンセイド</t>
    </rPh>
    <rPh sb="198" eb="200">
      <t>トドケデ</t>
    </rPh>
    <rPh sb="212" eb="217">
      <t>フドウサントウキ</t>
    </rPh>
    <rPh sb="218" eb="222">
      <t>ジッシジョウキョウ</t>
    </rPh>
    <rPh sb="224" eb="225">
      <t>コト</t>
    </rPh>
    <phoneticPr fontId="1"/>
  </si>
  <si>
    <r>
      <rPr>
        <b/>
        <u/>
        <sz val="14"/>
        <color theme="1"/>
        <rFont val="BIZ UDゴシック"/>
        <family val="3"/>
        <charset val="128"/>
      </rPr>
      <t>入力項目５</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取得した森林の土地をこれまで所有していた方（</t>
    </r>
    <r>
      <rPr>
        <b/>
        <u/>
        <sz val="12"/>
        <color theme="1"/>
        <rFont val="BIZ UDゴシック"/>
        <family val="3"/>
        <charset val="128"/>
      </rPr>
      <t>前所有者</t>
    </r>
    <r>
      <rPr>
        <sz val="12"/>
        <color theme="1"/>
        <rFont val="BIZ UDゴシック"/>
        <family val="3"/>
        <charset val="128"/>
      </rPr>
      <t>）の情報を入力してください。
売買等の場合は譲渡人（売った方）、相続の場合は被相続人（亡くなられた方）です。
※相続のタイプＥの場合、森林の土地を「相続しないこととなった方」が前所有者です。</t>
    </r>
    <rPh sb="0" eb="4">
      <t>ニュウリョクコウモク</t>
    </rPh>
    <rPh sb="25" eb="27">
      <t>シュトク</t>
    </rPh>
    <rPh sb="29" eb="31">
      <t>シンリン</t>
    </rPh>
    <rPh sb="32" eb="34">
      <t>トチ</t>
    </rPh>
    <rPh sb="39" eb="41">
      <t>ショユウ</t>
    </rPh>
    <rPh sb="45" eb="46">
      <t>カタ</t>
    </rPh>
    <rPh sb="47" eb="51">
      <t>ゼンショユウシャ</t>
    </rPh>
    <rPh sb="53" eb="55">
      <t>ジョウホウ</t>
    </rPh>
    <rPh sb="56" eb="58">
      <t>ニュウリョク</t>
    </rPh>
    <rPh sb="66" eb="69">
      <t>バイバイトウ</t>
    </rPh>
    <rPh sb="70" eb="72">
      <t>バアイ</t>
    </rPh>
    <rPh sb="73" eb="76">
      <t>ジョウトニン</t>
    </rPh>
    <rPh sb="77" eb="78">
      <t>ウ</t>
    </rPh>
    <rPh sb="80" eb="81">
      <t>カタ</t>
    </rPh>
    <rPh sb="83" eb="85">
      <t>ソウゾク</t>
    </rPh>
    <rPh sb="86" eb="88">
      <t>バアイ</t>
    </rPh>
    <rPh sb="89" eb="93">
      <t>ヒソウゾクニン</t>
    </rPh>
    <rPh sb="94" eb="95">
      <t>ナ</t>
    </rPh>
    <rPh sb="100" eb="101">
      <t>カタ</t>
    </rPh>
    <rPh sb="107" eb="109">
      <t>ソウゾク</t>
    </rPh>
    <rPh sb="115" eb="117">
      <t>バア</t>
    </rPh>
    <rPh sb="118" eb="120">
      <t>シンリン</t>
    </rPh>
    <rPh sb="121" eb="123">
      <t>トチ</t>
    </rPh>
    <rPh sb="125" eb="127">
      <t>ソウゾク</t>
    </rPh>
    <rPh sb="136" eb="137">
      <t>カタ</t>
    </rPh>
    <rPh sb="139" eb="143">
      <t>ゼンショユウシャ</t>
    </rPh>
    <phoneticPr fontId="1"/>
  </si>
  <si>
    <r>
      <rPr>
        <b/>
        <u/>
        <sz val="14"/>
        <color theme="1"/>
        <rFont val="BIZ UDゴシック"/>
        <family val="3"/>
        <charset val="128"/>
      </rPr>
      <t>入力項目７</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法人の代表者</t>
    </r>
    <r>
      <rPr>
        <sz val="12"/>
        <color theme="1"/>
        <rFont val="BIZ UDゴシック"/>
        <family val="3"/>
        <charset val="128"/>
      </rPr>
      <t>について、入力項目６と同様に、国籍等を入力してください。
なお、持分会社（合同会社など）においては代表社員が法人であるケースがありますが、その際は代表社員である法人の設立準拠法令制定国を選択してください。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ダイヒョウシャ</t>
    </rPh>
    <rPh sb="47" eb="49">
      <t>ニュウリョク</t>
    </rPh>
    <rPh sb="49" eb="51">
      <t>コウモク</t>
    </rPh>
    <rPh sb="53" eb="55">
      <t>ドウヨウ</t>
    </rPh>
    <rPh sb="57" eb="60">
      <t>コクセキトウ</t>
    </rPh>
    <rPh sb="61" eb="63">
      <t>ニュウリョク</t>
    </rPh>
    <rPh sb="75" eb="79">
      <t>モチブンガイシャ</t>
    </rPh>
    <rPh sb="80" eb="84">
      <t>ゴウドウガイシャ</t>
    </rPh>
    <rPh sb="92" eb="94">
      <t>ダイヒョウ</t>
    </rPh>
    <rPh sb="97" eb="99">
      <t>ホウジン</t>
    </rPh>
    <rPh sb="114" eb="115">
      <t>サイ</t>
    </rPh>
    <rPh sb="116" eb="118">
      <t>ダイヒョウ</t>
    </rPh>
    <rPh sb="118" eb="120">
      <t>シャイン</t>
    </rPh>
    <rPh sb="123" eb="125">
      <t>ホウジン</t>
    </rPh>
    <rPh sb="136" eb="138">
      <t>センタク</t>
    </rPh>
    <phoneticPr fontId="1"/>
  </si>
  <si>
    <r>
      <rPr>
        <b/>
        <u/>
        <sz val="14"/>
        <color theme="1"/>
        <rFont val="BIZ UDゴシック"/>
        <family val="3"/>
        <charset val="128"/>
      </rPr>
      <t>入力項目８</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法人の役員等</t>
    </r>
    <r>
      <rPr>
        <sz val="12"/>
        <color theme="1"/>
        <rFont val="BIZ UDゴシック"/>
        <family val="3"/>
        <charset val="128"/>
      </rPr>
      <t xml:space="preserve">について、
　・同一の国籍の方が役員等の過半を占める場合、その国名を選択してください。
　　　（例：日本国籍３名、Ａ国籍５名、Ｂ国籍１名　⇒　Ａ国を選択）
　・どの国籍の方も役員等の過半を占めていない場合、「過半の国なし」を選択してください。
　　　（例：日本国籍２名、Ｃ国籍３名、Ｄ国籍４名　⇒　過半の国なし）
　※何も選択されなかった場合は、「日本」が入力されたものとして記載されます。
</t>
    </r>
    <r>
      <rPr>
        <b/>
        <u/>
        <sz val="12"/>
        <color theme="1"/>
        <rFont val="BIZ UDゴシック"/>
        <family val="3"/>
        <charset val="128"/>
      </rPr>
      <t xml:space="preserve">
役員等とは</t>
    </r>
    <r>
      <rPr>
        <sz val="12"/>
        <color theme="1"/>
        <rFont val="BIZ UDゴシック"/>
        <family val="3"/>
        <charset val="128"/>
      </rPr>
      <t>：名称を問わず、法人その他の団体において、その業務の執行、業務の監査等の職権を有する者をいいます。例えば、株式会社では取締役、会計参与及び監査役が、一般社団法人等では理事及び監事が、持分会社の場合は業務執行社員が該当します。</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1">
      <t>ヤクイン</t>
    </rPh>
    <rPh sb="41" eb="42">
      <t>トウ</t>
    </rPh>
    <rPh sb="50" eb="52">
      <t>ドウイツ</t>
    </rPh>
    <rPh sb="53" eb="55">
      <t>コクセキ</t>
    </rPh>
    <rPh sb="56" eb="57">
      <t>カタ</t>
    </rPh>
    <rPh sb="58" eb="61">
      <t>ヤクイントウ</t>
    </rPh>
    <rPh sb="62" eb="64">
      <t>カハン</t>
    </rPh>
    <rPh sb="65" eb="66">
      <t>シ</t>
    </rPh>
    <rPh sb="68" eb="70">
      <t>バアイ</t>
    </rPh>
    <rPh sb="73" eb="75">
      <t>コクメイ</t>
    </rPh>
    <rPh sb="76" eb="78">
      <t>センタク</t>
    </rPh>
    <rPh sb="90" eb="91">
      <t>レイ</t>
    </rPh>
    <rPh sb="92" eb="94">
      <t>ニホン</t>
    </rPh>
    <rPh sb="94" eb="96">
      <t>コクセキ</t>
    </rPh>
    <rPh sb="97" eb="98">
      <t>メイ</t>
    </rPh>
    <rPh sb="100" eb="102">
      <t>コクセキ</t>
    </rPh>
    <rPh sb="103" eb="104">
      <t>メイ</t>
    </rPh>
    <rPh sb="106" eb="108">
      <t>コクセキ</t>
    </rPh>
    <rPh sb="109" eb="110">
      <t>メイ</t>
    </rPh>
    <rPh sb="114" eb="115">
      <t>コク</t>
    </rPh>
    <rPh sb="116" eb="118">
      <t>センタク</t>
    </rPh>
    <rPh sb="124" eb="126">
      <t>コクセキ</t>
    </rPh>
    <rPh sb="127" eb="128">
      <t>カタ</t>
    </rPh>
    <rPh sb="129" eb="131">
      <t>ヤクイン</t>
    </rPh>
    <rPh sb="131" eb="132">
      <t>トウ</t>
    </rPh>
    <rPh sb="136" eb="137">
      <t>シ</t>
    </rPh>
    <rPh sb="142" eb="144">
      <t>バアイ</t>
    </rPh>
    <rPh sb="146" eb="148">
      <t>カハン</t>
    </rPh>
    <rPh sb="168" eb="169">
      <t>レイ</t>
    </rPh>
    <rPh sb="170" eb="174">
      <t>ニホンコクセキ</t>
    </rPh>
    <rPh sb="175" eb="176">
      <t>メイ</t>
    </rPh>
    <rPh sb="178" eb="180">
      <t>コクセキ</t>
    </rPh>
    <rPh sb="181" eb="182">
      <t>メイ</t>
    </rPh>
    <rPh sb="184" eb="186">
      <t>コクセキ</t>
    </rPh>
    <rPh sb="187" eb="188">
      <t>メイ</t>
    </rPh>
    <rPh sb="191" eb="193">
      <t>カハン</t>
    </rPh>
    <rPh sb="194" eb="195">
      <t>クニ</t>
    </rPh>
    <rPh sb="201" eb="202">
      <t>ナニ</t>
    </rPh>
    <rPh sb="203" eb="205">
      <t>センタク</t>
    </rPh>
    <rPh sb="211" eb="213">
      <t>バアイ</t>
    </rPh>
    <rPh sb="230" eb="232">
      <t>キサイ</t>
    </rPh>
    <rPh sb="239" eb="242">
      <t>ヤクイントウ</t>
    </rPh>
    <rPh sb="245" eb="247">
      <t>メイショウ</t>
    </rPh>
    <rPh sb="248" eb="249">
      <t>ト</t>
    </rPh>
    <rPh sb="252" eb="254">
      <t>ホウジン</t>
    </rPh>
    <rPh sb="256" eb="257">
      <t>タ</t>
    </rPh>
    <rPh sb="258" eb="260">
      <t>ダンタイ</t>
    </rPh>
    <rPh sb="267" eb="269">
      <t>ギョウム</t>
    </rPh>
    <rPh sb="270" eb="272">
      <t>シッコウ</t>
    </rPh>
    <rPh sb="273" eb="275">
      <t>ギョウム</t>
    </rPh>
    <rPh sb="276" eb="279">
      <t>カンサトウ</t>
    </rPh>
    <rPh sb="280" eb="282">
      <t>ショッケン</t>
    </rPh>
    <rPh sb="283" eb="284">
      <t>ユウ</t>
    </rPh>
    <rPh sb="286" eb="287">
      <t>モノ</t>
    </rPh>
    <rPh sb="293" eb="294">
      <t>タト</t>
    </rPh>
    <rPh sb="297" eb="301">
      <t>カブシキガイシャ</t>
    </rPh>
    <rPh sb="303" eb="306">
      <t>トリシマリヤク</t>
    </rPh>
    <rPh sb="307" eb="311">
      <t>カイケイサンヨ</t>
    </rPh>
    <rPh sb="311" eb="312">
      <t>オヨ</t>
    </rPh>
    <rPh sb="313" eb="316">
      <t>カンサヤク</t>
    </rPh>
    <rPh sb="318" eb="324">
      <t>イッパンシャダンホウジン</t>
    </rPh>
    <rPh sb="324" eb="325">
      <t>トウ</t>
    </rPh>
    <phoneticPr fontId="1"/>
  </si>
  <si>
    <r>
      <rPr>
        <b/>
        <u/>
        <sz val="14"/>
        <color theme="1"/>
        <rFont val="BIZ UDゴシック"/>
        <family val="3"/>
        <charset val="128"/>
      </rPr>
      <t>入力項目９</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法人の議決権保有者（株式会社であれば株主）</t>
    </r>
    <r>
      <rPr>
        <sz val="12"/>
        <color theme="1"/>
        <rFont val="BIZ UDゴシック"/>
        <family val="3"/>
        <charset val="128"/>
      </rPr>
      <t xml:space="preserve">について、
　・同一の国籍の方が議決権の過半を保有している場合、その国名を選択してください。
　　　（例：日本25％、Ａ国15％、Ｂ国60％　⇒　Ａ国を選択）
　・どの国も議決権の過半を保有する国でない場合、「過半の国なし」を選択してください。
　　　（例：日本50％、Ｃ国25％、Ｄ国25％　⇒　過半の国なし）
　※何も選択されなかった場合は、「日本」が入力されたものとして記載されます。
</t>
    </r>
    <r>
      <rPr>
        <b/>
        <u/>
        <sz val="12"/>
        <color theme="1"/>
        <rFont val="BIZ UDゴシック"/>
        <family val="3"/>
        <charset val="128"/>
      </rPr>
      <t xml:space="preserve">
</t>
    </r>
    <r>
      <rPr>
        <sz val="12"/>
        <color theme="1"/>
        <rFont val="BIZ UDゴシック"/>
        <family val="3"/>
        <charset val="128"/>
      </rPr>
      <t>議決権保有者が個人である場合はその方の国籍で、議決権保有者が法人である場合は、その設立準拠法国で判断してください。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ギケツケン</t>
    </rPh>
    <rPh sb="42" eb="45">
      <t>ホユウシャ</t>
    </rPh>
    <rPh sb="46" eb="50">
      <t>カブシキガイシャ</t>
    </rPh>
    <rPh sb="54" eb="56">
      <t>カブヌシ</t>
    </rPh>
    <rPh sb="65" eb="67">
      <t>ドウイツ</t>
    </rPh>
    <rPh sb="68" eb="70">
      <t>コクセキ</t>
    </rPh>
    <rPh sb="71" eb="72">
      <t>カタ</t>
    </rPh>
    <rPh sb="73" eb="76">
      <t>ギケツケン</t>
    </rPh>
    <rPh sb="77" eb="79">
      <t>カハン</t>
    </rPh>
    <rPh sb="80" eb="82">
      <t>ホユウ</t>
    </rPh>
    <rPh sb="86" eb="88">
      <t>バアイ</t>
    </rPh>
    <rPh sb="91" eb="93">
      <t>コクメイ</t>
    </rPh>
    <rPh sb="94" eb="96">
      <t>センタク</t>
    </rPh>
    <rPh sb="108" eb="109">
      <t>レイ</t>
    </rPh>
    <rPh sb="110" eb="112">
      <t>ニホン</t>
    </rPh>
    <rPh sb="131" eb="132">
      <t>コク</t>
    </rPh>
    <rPh sb="133" eb="135">
      <t>センタク</t>
    </rPh>
    <rPh sb="143" eb="146">
      <t>ギケツケン</t>
    </rPh>
    <rPh sb="150" eb="152">
      <t>ホユウ</t>
    </rPh>
    <rPh sb="154" eb="155">
      <t>クニ</t>
    </rPh>
    <rPh sb="158" eb="160">
      <t>バアイ</t>
    </rPh>
    <rPh sb="162" eb="164">
      <t>カハン</t>
    </rPh>
    <rPh sb="184" eb="185">
      <t>レイ</t>
    </rPh>
    <rPh sb="206" eb="208">
      <t>カハン</t>
    </rPh>
    <rPh sb="209" eb="210">
      <t>クニ</t>
    </rPh>
    <rPh sb="216" eb="217">
      <t>ナニ</t>
    </rPh>
    <rPh sb="218" eb="220">
      <t>センタク</t>
    </rPh>
    <rPh sb="226" eb="228">
      <t>バアイ</t>
    </rPh>
    <rPh sb="245" eb="247">
      <t>キサイ</t>
    </rPh>
    <rPh sb="254" eb="260">
      <t>ギケツケンホユウシャ</t>
    </rPh>
    <rPh sb="261" eb="263">
      <t>コジン</t>
    </rPh>
    <rPh sb="266" eb="268">
      <t>バアイ</t>
    </rPh>
    <rPh sb="271" eb="272">
      <t>カタ</t>
    </rPh>
    <rPh sb="273" eb="275">
      <t>コクセキ</t>
    </rPh>
    <rPh sb="277" eb="283">
      <t>ギケツケンホユウシャ</t>
    </rPh>
    <rPh sb="284" eb="286">
      <t>ホウジン</t>
    </rPh>
    <rPh sb="289" eb="291">
      <t>バアイ</t>
    </rPh>
    <rPh sb="295" eb="301">
      <t>セツリツジュンキョホウコク</t>
    </rPh>
    <rPh sb="302" eb="304">
      <t>ハンダン</t>
    </rPh>
    <phoneticPr fontId="1"/>
  </si>
  <si>
    <r>
      <rPr>
        <b/>
        <u/>
        <sz val="14"/>
        <color theme="1"/>
        <rFont val="BIZ UDゴシック"/>
        <family val="3"/>
        <charset val="128"/>
      </rPr>
      <t>入力項目１１</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届出の対象となった森林の土地の用途を「森林として所有」「林地の開発」「その他」から選択してください。
「林地の開発」「その他」を選択した場合のみ、具体的な目的等を直接記入してください。
（「林地の開発」の場合の具体例：住宅建築、太陽光発電施設の建設、事業場の設置　等）
（「その他」の場合の具体例：分譲するため一時的に保有　等）</t>
    </r>
    <rPh sb="0" eb="4">
      <t>ニュウリョクコウモク</t>
    </rPh>
    <rPh sb="25" eb="27">
      <t>トドケデ</t>
    </rPh>
    <rPh sb="28" eb="30">
      <t>タイショウ</t>
    </rPh>
    <rPh sb="44" eb="46">
      <t>シンリン</t>
    </rPh>
    <rPh sb="49" eb="51">
      <t>ショユウ</t>
    </rPh>
    <rPh sb="53" eb="55">
      <t>リンチ</t>
    </rPh>
    <rPh sb="56" eb="58">
      <t>カイハツ</t>
    </rPh>
    <rPh sb="62" eb="63">
      <t>タ</t>
    </rPh>
    <rPh sb="66" eb="68">
      <t>センタク</t>
    </rPh>
    <rPh sb="77" eb="79">
      <t>リンチ</t>
    </rPh>
    <rPh sb="80" eb="82">
      <t>カイハツ</t>
    </rPh>
    <rPh sb="86" eb="87">
      <t>タ</t>
    </rPh>
    <rPh sb="89" eb="91">
      <t>センタク</t>
    </rPh>
    <rPh sb="93" eb="95">
      <t>バアイ</t>
    </rPh>
    <rPh sb="98" eb="101">
      <t>グタイテキ</t>
    </rPh>
    <rPh sb="102" eb="104">
      <t>モクテキ</t>
    </rPh>
    <rPh sb="104" eb="105">
      <t>トウ</t>
    </rPh>
    <rPh sb="106" eb="110">
      <t>チョクセツキニュウ</t>
    </rPh>
    <rPh sb="120" eb="122">
      <t>リンチ</t>
    </rPh>
    <rPh sb="127" eb="129">
      <t>バアイ</t>
    </rPh>
    <rPh sb="132" eb="133">
      <t>レイ</t>
    </rPh>
    <rPh sb="134" eb="138">
      <t>ジュウタクケンチク</t>
    </rPh>
    <rPh sb="139" eb="144">
      <t>タイヨウコウハツデン</t>
    </rPh>
    <rPh sb="144" eb="146">
      <t>シセツ</t>
    </rPh>
    <rPh sb="147" eb="149">
      <t>ケンセツ</t>
    </rPh>
    <rPh sb="150" eb="153">
      <t>ジギョウジョウ</t>
    </rPh>
    <rPh sb="154" eb="156">
      <t>セッチ</t>
    </rPh>
    <rPh sb="157" eb="158">
      <t>ナド</t>
    </rPh>
    <rPh sb="164" eb="165">
      <t>タ</t>
    </rPh>
    <rPh sb="167" eb="169">
      <t>バアイ</t>
    </rPh>
    <rPh sb="170" eb="173">
      <t>グタイレイ</t>
    </rPh>
    <rPh sb="174" eb="176">
      <t>ブンジョウ</t>
    </rPh>
    <rPh sb="180" eb="183">
      <t>イチジテキ</t>
    </rPh>
    <rPh sb="184" eb="186">
      <t>ホユウ</t>
    </rPh>
    <rPh sb="187" eb="188">
      <t>トウ</t>
    </rPh>
    <phoneticPr fontId="1"/>
  </si>
  <si>
    <r>
      <rPr>
        <b/>
        <u/>
        <sz val="14"/>
        <color theme="1"/>
        <rFont val="BIZ UDゴシック"/>
        <family val="3"/>
        <charset val="128"/>
      </rPr>
      <t>入力項目１２</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届出の対象となった森林の土地の境界について、「地籍調査済み又は測量済」「未測量であるが境界は把握」「境界未把握、不明等」から選択してください。</t>
    </r>
    <rPh sb="0" eb="4">
      <t>ニュウリョクコウモク</t>
    </rPh>
    <rPh sb="26" eb="28">
      <t>トドケデ</t>
    </rPh>
    <rPh sb="29" eb="31">
      <t>タイショウ</t>
    </rPh>
    <rPh sb="41" eb="43">
      <t>キョウカイ</t>
    </rPh>
    <rPh sb="49" eb="54">
      <t>チセキチョウサズ</t>
    </rPh>
    <rPh sb="55" eb="56">
      <t>マタ</t>
    </rPh>
    <rPh sb="57" eb="60">
      <t>ソクリョウズ</t>
    </rPh>
    <rPh sb="62" eb="65">
      <t>ミソクリョウ</t>
    </rPh>
    <rPh sb="69" eb="71">
      <t>キョウカイ</t>
    </rPh>
    <rPh sb="72" eb="74">
      <t>ハアク</t>
    </rPh>
    <rPh sb="76" eb="81">
      <t>キョウカイミハアク</t>
    </rPh>
    <rPh sb="82" eb="85">
      <t>フメイトウ</t>
    </rPh>
    <rPh sb="88" eb="90">
      <t>センタク</t>
    </rPh>
    <phoneticPr fontId="1"/>
  </si>
  <si>
    <r>
      <rPr>
        <b/>
        <u/>
        <sz val="14"/>
        <color theme="1"/>
        <rFont val="BIZ UDゴシック"/>
        <family val="3"/>
        <charset val="128"/>
      </rPr>
      <t>入力項目１４</t>
    </r>
    <r>
      <rPr>
        <sz val="12"/>
        <color theme="1"/>
        <rFont val="BIZ UDゴシック"/>
        <family val="3"/>
        <charset val="128"/>
      </rPr>
      <t>　この項目は、</t>
    </r>
    <r>
      <rPr>
        <b/>
        <u/>
        <sz val="12"/>
        <color rgb="FFFF0000"/>
        <rFont val="BIZ UDゴシック"/>
        <family val="3"/>
        <charset val="128"/>
      </rPr>
      <t>届出される方が国外居住の場合のみ入力が必要</t>
    </r>
    <r>
      <rPr>
        <sz val="12"/>
        <color theme="1"/>
        <rFont val="BIZ UDゴシック"/>
        <family val="3"/>
        <charset val="128"/>
      </rPr>
      <t>となります。
届出の対象となる森林の土地に係る日本国内の連絡先（届出書を提出した市町村から電話、郵送又はメール等で連絡可能な方）を記載してください。
※連絡先となることを了承した方を記載してください。
※国内連絡先がない場合は、氏名／名称欄に「国内連絡先なし」と記載してください。
この項目を記載した場合は、</t>
    </r>
    <r>
      <rPr>
        <b/>
        <u/>
        <sz val="12"/>
        <color theme="1"/>
        <rFont val="BIZ UDゴシック"/>
        <family val="3"/>
        <charset val="128"/>
      </rPr>
      <t>「別紙（連絡先）」シートも提出</t>
    </r>
    <r>
      <rPr>
        <sz val="12"/>
        <color theme="1"/>
        <rFont val="BIZ UDゴシック"/>
        <family val="3"/>
        <charset val="128"/>
      </rPr>
      <t>の対象としてください。</t>
    </r>
    <rPh sb="0" eb="4">
      <t>ニュウリョクコウモク</t>
    </rPh>
    <rPh sb="9" eb="11">
      <t>コウモク</t>
    </rPh>
    <rPh sb="13" eb="15">
      <t>トドケデ</t>
    </rPh>
    <rPh sb="18" eb="19">
      <t>カタ</t>
    </rPh>
    <rPh sb="20" eb="22">
      <t>コクガイ</t>
    </rPh>
    <rPh sb="25" eb="27">
      <t>バアイ</t>
    </rPh>
    <rPh sb="29" eb="31">
      <t>ニュウリョク</t>
    </rPh>
    <rPh sb="32" eb="34">
      <t>ヒツヨウ</t>
    </rPh>
    <rPh sb="42" eb="44">
      <t>トドケデ</t>
    </rPh>
    <rPh sb="45" eb="47">
      <t>タイショウ</t>
    </rPh>
    <rPh sb="50" eb="52">
      <t>シンリン</t>
    </rPh>
    <rPh sb="53" eb="55">
      <t>トチ</t>
    </rPh>
    <rPh sb="56" eb="57">
      <t>カカ</t>
    </rPh>
    <rPh sb="58" eb="60">
      <t>ニホン</t>
    </rPh>
    <rPh sb="60" eb="62">
      <t>コクナイ</t>
    </rPh>
    <rPh sb="63" eb="66">
      <t>レンラクサキ</t>
    </rPh>
    <rPh sb="67" eb="69">
      <t>トドケデ</t>
    </rPh>
    <rPh sb="69" eb="70">
      <t>ショ</t>
    </rPh>
    <rPh sb="75" eb="78">
      <t>シチョウソン</t>
    </rPh>
    <rPh sb="80" eb="82">
      <t>デンワ</t>
    </rPh>
    <rPh sb="83" eb="85">
      <t>ユウソウ</t>
    </rPh>
    <rPh sb="85" eb="86">
      <t>マタ</t>
    </rPh>
    <rPh sb="90" eb="91">
      <t>トウ</t>
    </rPh>
    <rPh sb="92" eb="94">
      <t>レンラク</t>
    </rPh>
    <rPh sb="94" eb="96">
      <t>カノウ</t>
    </rPh>
    <rPh sb="97" eb="98">
      <t>カタ</t>
    </rPh>
    <rPh sb="100" eb="102">
      <t>キサイ</t>
    </rPh>
    <rPh sb="111" eb="114">
      <t>レンラクサキ</t>
    </rPh>
    <rPh sb="120" eb="122">
      <t>リョウショウ</t>
    </rPh>
    <rPh sb="124" eb="125">
      <t>カタ</t>
    </rPh>
    <rPh sb="126" eb="128">
      <t>キサイ</t>
    </rPh>
    <rPh sb="137" eb="139">
      <t>コクナイ</t>
    </rPh>
    <rPh sb="139" eb="142">
      <t>レンラクサキ</t>
    </rPh>
    <rPh sb="145" eb="147">
      <t>バアイ</t>
    </rPh>
    <rPh sb="149" eb="151">
      <t>シメイ</t>
    </rPh>
    <rPh sb="152" eb="154">
      <t>メイショウ</t>
    </rPh>
    <rPh sb="154" eb="155">
      <t>ラン</t>
    </rPh>
    <rPh sb="157" eb="162">
      <t>コクナイレンラクサキ</t>
    </rPh>
    <rPh sb="179" eb="181">
      <t>コウモク</t>
    </rPh>
    <rPh sb="182" eb="184">
      <t>キサイ</t>
    </rPh>
    <rPh sb="186" eb="188">
      <t>バアイ</t>
    </rPh>
    <rPh sb="191" eb="193">
      <t>ベッシ</t>
    </rPh>
    <rPh sb="194" eb="197">
      <t>レンラクサキ</t>
    </rPh>
    <rPh sb="203" eb="205">
      <t>テイシュツ</t>
    </rPh>
    <rPh sb="206" eb="208">
      <t>タイショウ</t>
    </rPh>
    <phoneticPr fontId="1"/>
  </si>
  <si>
    <r>
      <rPr>
        <b/>
        <u/>
        <sz val="14"/>
        <color theme="1"/>
        <rFont val="BIZ UDゴシック"/>
        <family val="3"/>
        <charset val="128"/>
      </rPr>
      <t>入力項目１３</t>
    </r>
    <r>
      <rPr>
        <sz val="12"/>
        <color theme="1"/>
        <rFont val="BIZ UDゴシック"/>
        <family val="3"/>
        <charset val="128"/>
      </rPr>
      <t>　この項目は、</t>
    </r>
    <r>
      <rPr>
        <b/>
        <u/>
        <sz val="12"/>
        <color rgb="FFFF0000"/>
        <rFont val="BIZ UDゴシック"/>
        <family val="3"/>
        <charset val="128"/>
      </rPr>
      <t>必要に応じて入力</t>
    </r>
    <r>
      <rPr>
        <sz val="12"/>
        <color theme="1"/>
        <rFont val="BIZ UDゴシック"/>
        <family val="3"/>
        <charset val="128"/>
      </rPr>
      <t>します。
その他参考となる事項や、届出にあたり補足すべき事項があれば記入してください。
（届出書の備考欄に記載されます）
※なお、備考欄の右側には、相続に関する状況を自動で記載します。</t>
    </r>
    <rPh sb="0" eb="4">
      <t>ニュウリョクコウモク</t>
    </rPh>
    <rPh sb="9" eb="11">
      <t>コウモク</t>
    </rPh>
    <rPh sb="13" eb="15">
      <t>ヒツヨウ</t>
    </rPh>
    <rPh sb="16" eb="17">
      <t>オウ</t>
    </rPh>
    <rPh sb="19" eb="21">
      <t>ニュウリョク</t>
    </rPh>
    <rPh sb="28" eb="29">
      <t>タ</t>
    </rPh>
    <rPh sb="29" eb="31">
      <t>サンコウ</t>
    </rPh>
    <rPh sb="34" eb="36">
      <t>ジコウ</t>
    </rPh>
    <rPh sb="38" eb="40">
      <t>トドケデ</t>
    </rPh>
    <rPh sb="44" eb="46">
      <t>ホソク</t>
    </rPh>
    <rPh sb="49" eb="51">
      <t>ジコウ</t>
    </rPh>
    <rPh sb="55" eb="57">
      <t>キニュウ</t>
    </rPh>
    <rPh sb="66" eb="69">
      <t>トドケデショ</t>
    </rPh>
    <rPh sb="70" eb="73">
      <t>ビコウラン</t>
    </rPh>
    <rPh sb="74" eb="76">
      <t>キサイ</t>
    </rPh>
    <rPh sb="86" eb="89">
      <t>ビコウラン</t>
    </rPh>
    <rPh sb="90" eb="92">
      <t>ミギガワ</t>
    </rPh>
    <rPh sb="95" eb="97">
      <t>ソウゾク</t>
    </rPh>
    <rPh sb="98" eb="99">
      <t>カン</t>
    </rPh>
    <rPh sb="101" eb="103">
      <t>ジョウキョウ</t>
    </rPh>
    <rPh sb="104" eb="106">
      <t>ジドウ</t>
    </rPh>
    <rPh sb="107" eb="109">
      <t>キサイ</t>
    </rPh>
    <phoneticPr fontId="1"/>
  </si>
  <si>
    <t>印刷シート</t>
    <rPh sb="0" eb="2">
      <t>インサツ</t>
    </rPh>
    <phoneticPr fontId="1"/>
  </si>
  <si>
    <t>別紙（相続共同届出）</t>
    <rPh sb="0" eb="2">
      <t>ベッシ</t>
    </rPh>
    <rPh sb="3" eb="5">
      <t>ソウゾク</t>
    </rPh>
    <rPh sb="5" eb="7">
      <t>キョウドウ</t>
    </rPh>
    <rPh sb="7" eb="9">
      <t>トドケデ</t>
    </rPh>
    <phoneticPr fontId="1"/>
  </si>
  <si>
    <t>別紙（前所有者）</t>
    <rPh sb="0" eb="2">
      <t>ベッシ</t>
    </rPh>
    <rPh sb="3" eb="7">
      <t>ゼンショユウシャ</t>
    </rPh>
    <phoneticPr fontId="1"/>
  </si>
  <si>
    <t>別紙（土地）</t>
    <rPh sb="0" eb="2">
      <t>ベッシ</t>
    </rPh>
    <rPh sb="3" eb="5">
      <t>トチ</t>
    </rPh>
    <phoneticPr fontId="1"/>
  </si>
  <si>
    <t>別紙（連絡先）</t>
    <rPh sb="0" eb="2">
      <t>ベッシ</t>
    </rPh>
    <rPh sb="3" eb="6">
      <t>レンラクサキ</t>
    </rPh>
    <phoneticPr fontId="1"/>
  </si>
  <si>
    <t>☑</t>
    <phoneticPr fontId="1"/>
  </si>
  <si>
    <t>◆提出の方法</t>
    <rPh sb="1" eb="3">
      <t>テイシュツ</t>
    </rPh>
    <rPh sb="4" eb="6">
      <t>ホウホウ</t>
    </rPh>
    <phoneticPr fontId="1"/>
  </si>
  <si>
    <t>いずれかの方法で森林の土地が所在する市町村へ提出してください。</t>
    <rPh sb="5" eb="7">
      <t>ホウホウ</t>
    </rPh>
    <rPh sb="8" eb="10">
      <t>シンリン</t>
    </rPh>
    <rPh sb="11" eb="13">
      <t>トチ</t>
    </rPh>
    <rPh sb="14" eb="16">
      <t>ショザイ</t>
    </rPh>
    <rPh sb="18" eb="21">
      <t>シチョウソン</t>
    </rPh>
    <rPh sb="22" eb="24">
      <t>テイシュツ</t>
    </rPh>
    <phoneticPr fontId="1"/>
  </si>
  <si>
    <r>
      <t>◆提出対象シートは、以下のとおりです。</t>
    </r>
    <r>
      <rPr>
        <sz val="12"/>
        <color theme="1"/>
        <rFont val="Segoe UI Symbol"/>
        <family val="2"/>
      </rPr>
      <t>☑</t>
    </r>
    <r>
      <rPr>
        <sz val="12"/>
        <color theme="1"/>
        <rFont val="BIZ UDゴシック"/>
        <family val="3"/>
        <charset val="128"/>
      </rPr>
      <t>印のものを印刷・出力してください。</t>
    </r>
    <rPh sb="1" eb="3">
      <t>テイシュツ</t>
    </rPh>
    <rPh sb="3" eb="5">
      <t>タイショウ</t>
    </rPh>
    <rPh sb="10" eb="12">
      <t>イカ</t>
    </rPh>
    <rPh sb="20" eb="21">
      <t>ジルシ</t>
    </rPh>
    <rPh sb="25" eb="27">
      <t>インサツ</t>
    </rPh>
    <rPh sb="28" eb="30">
      <t>シュツリョク</t>
    </rPh>
    <phoneticPr fontId="1"/>
  </si>
  <si>
    <t>（全員）</t>
    <rPh sb="1" eb="3">
      <t>ゼンイン</t>
    </rPh>
    <phoneticPr fontId="1"/>
  </si>
  <si>
    <t>（前所有者が複数の場合のみ）</t>
    <rPh sb="1" eb="5">
      <t>ゼンショユウシャ</t>
    </rPh>
    <rPh sb="6" eb="8">
      <t>フクスウ</t>
    </rPh>
    <rPh sb="9" eb="11">
      <t>バアイ</t>
    </rPh>
    <phoneticPr fontId="1"/>
  </si>
  <si>
    <t>（対象土地が６筆以上の場合のみ）</t>
    <rPh sb="1" eb="3">
      <t>タイショウ</t>
    </rPh>
    <rPh sb="3" eb="5">
      <t>トチ</t>
    </rPh>
    <rPh sb="7" eb="10">
      <t>ヒツイジョウ</t>
    </rPh>
    <rPh sb="11" eb="13">
      <t>バアイ</t>
    </rPh>
    <phoneticPr fontId="1"/>
  </si>
  <si>
    <t>（国外に居住する方のみ）</t>
    <rPh sb="1" eb="3">
      <t>コクガイ</t>
    </rPh>
    <rPh sb="4" eb="6">
      <t>キョジュウ</t>
    </rPh>
    <rPh sb="8" eb="9">
      <t>カタ</t>
    </rPh>
    <phoneticPr fontId="1"/>
  </si>
  <si>
    <t>（相続で共同届出する方のみ）</t>
    <rPh sb="1" eb="3">
      <t>ソウゾク</t>
    </rPh>
    <rPh sb="4" eb="6">
      <t>キョウドウ</t>
    </rPh>
    <rPh sb="6" eb="8">
      <t>トドケデ</t>
    </rPh>
    <rPh sb="10" eb="11">
      <t>カタ</t>
    </rPh>
    <phoneticPr fontId="1"/>
  </si>
  <si>
    <t>以上で入力項目は全て終了です
添付書類とともに、市町村へ提出してください</t>
    <rPh sb="0" eb="2">
      <t>イジョウ</t>
    </rPh>
    <rPh sb="3" eb="7">
      <t>ニュウリョクコウモク</t>
    </rPh>
    <rPh sb="8" eb="9">
      <t>スベ</t>
    </rPh>
    <rPh sb="10" eb="12">
      <t>シュウリョウ</t>
    </rPh>
    <rPh sb="15" eb="17">
      <t>テンプ</t>
    </rPh>
    <rPh sb="17" eb="19">
      <t>ショルイ</t>
    </rPh>
    <rPh sb="24" eb="27">
      <t>シチョウソン</t>
    </rPh>
    <rPh sb="28" eb="30">
      <t>テイシュツ</t>
    </rPh>
    <phoneticPr fontId="1"/>
  </si>
  <si>
    <t>本ファイルの提出対象シートを紙印刷出力し、添付書類と共に窓口・郵送等で提出する</t>
    <rPh sb="0" eb="1">
      <t>ホン</t>
    </rPh>
    <rPh sb="6" eb="10">
      <t>テイシュツタイショウ</t>
    </rPh>
    <rPh sb="14" eb="17">
      <t>カミインサツ</t>
    </rPh>
    <rPh sb="17" eb="19">
      <t>シュツリョク</t>
    </rPh>
    <rPh sb="21" eb="25">
      <t>テンプショルイ</t>
    </rPh>
    <rPh sb="26" eb="27">
      <t>トモ</t>
    </rPh>
    <rPh sb="28" eb="30">
      <t>マドグチ</t>
    </rPh>
    <rPh sb="31" eb="33">
      <t>ユウソウ</t>
    </rPh>
    <rPh sb="33" eb="34">
      <t>ナド</t>
    </rPh>
    <rPh sb="34" eb="35">
      <t>タイトウ</t>
    </rPh>
    <rPh sb="35" eb="37">
      <t>テイシュツ</t>
    </rPh>
    <phoneticPr fontId="1"/>
  </si>
  <si>
    <t>0.10.01</t>
    <phoneticPr fontId="1"/>
  </si>
  <si>
    <t>○届出される方が届出対象の森林の土地の所有権を有することを確認できる書類が必要
　です。
　具体的には、下記のような書類が該当します。（全て、写しで可です）</t>
    <rPh sb="1" eb="3">
      <t>トドケデ</t>
    </rPh>
    <rPh sb="6" eb="7">
      <t>カタ</t>
    </rPh>
    <rPh sb="8" eb="10">
      <t>トドケデ</t>
    </rPh>
    <rPh sb="10" eb="12">
      <t>タイショウ</t>
    </rPh>
    <rPh sb="13" eb="15">
      <t>シンリン</t>
    </rPh>
    <rPh sb="16" eb="18">
      <t>トチ</t>
    </rPh>
    <rPh sb="19" eb="22">
      <t>ショユウケン</t>
    </rPh>
    <rPh sb="23" eb="24">
      <t>ユウ</t>
    </rPh>
    <rPh sb="29" eb="31">
      <t>カクニン</t>
    </rPh>
    <rPh sb="34" eb="36">
      <t>ショルイ</t>
    </rPh>
    <rPh sb="37" eb="39">
      <t>ヒツヨウ</t>
    </rPh>
    <rPh sb="46" eb="49">
      <t>グタイテキ</t>
    </rPh>
    <rPh sb="52" eb="54">
      <t>カキ</t>
    </rPh>
    <rPh sb="58" eb="60">
      <t>ショルイ</t>
    </rPh>
    <rPh sb="61" eb="63">
      <t>ガイトウ</t>
    </rPh>
    <rPh sb="68" eb="69">
      <t>スベ</t>
    </rPh>
    <rPh sb="71" eb="72">
      <t>ウツ</t>
    </rPh>
    <rPh sb="74" eb="75">
      <t>カ</t>
    </rPh>
    <phoneticPr fontId="1"/>
  </si>
  <si>
    <t>森林の土地の所有者届出書　作成支援ファイル</t>
    <phoneticPr fontId="1"/>
  </si>
  <si>
    <t>重国籍（備考欄に内訳記載）</t>
    <rPh sb="0" eb="1">
      <t>ジュウ</t>
    </rPh>
    <rPh sb="1" eb="3">
      <t>コクセキ</t>
    </rPh>
    <rPh sb="4" eb="7">
      <t>ビコウラン</t>
    </rPh>
    <rPh sb="8" eb="10">
      <t>ウチワケ</t>
    </rPh>
    <rPh sb="10" eb="12">
      <t>キサイ</t>
    </rPh>
    <phoneticPr fontId="1"/>
  </si>
  <si>
    <t xml:space="preserve"> </t>
    <phoneticPr fontId="1"/>
  </si>
  <si>
    <r>
      <rPr>
        <b/>
        <u/>
        <sz val="14"/>
        <color theme="1"/>
        <rFont val="BIZ UDゴシック"/>
        <family val="3"/>
        <charset val="128"/>
      </rPr>
      <t>入力項目６</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森林を新たに所有（取得）した方（</t>
    </r>
    <r>
      <rPr>
        <b/>
        <u/>
        <sz val="12"/>
        <color theme="1"/>
        <rFont val="BIZ UDゴシック"/>
        <family val="3"/>
        <charset val="128"/>
      </rPr>
      <t>新所有者</t>
    </r>
    <r>
      <rPr>
        <sz val="12"/>
        <color theme="1"/>
        <rFont val="BIZ UDゴシック"/>
        <family val="3"/>
        <charset val="128"/>
      </rPr>
      <t>）の情報を入力してください。
※売買等の場合は譲受人（買った方）、相続の場合は相続人（財産を受け継ぐ方）です。
☆国籍の記載について☆
・選択リストはISO-3166-1に掲載のある国や地域をベースに作成しましたが、手入力も可能です。
・何も選択されなかった場合は、「日本」が入力されたものとして記載されます。
・日本国籍以外を入力した場合、永住者又は特別永住者に該当するかも選択してください。
・複数国籍をお持ちの方は、「重国籍」を選択し、項目13の備考欄に内訳を記載してください。</t>
    </r>
    <rPh sb="0" eb="4">
      <t>ニュウリョクコウモク</t>
    </rPh>
    <rPh sb="26" eb="28">
      <t>シンリン</t>
    </rPh>
    <rPh sb="29" eb="30">
      <t>アラ</t>
    </rPh>
    <rPh sb="32" eb="34">
      <t>ショユウ</t>
    </rPh>
    <rPh sb="35" eb="37">
      <t>シュトク</t>
    </rPh>
    <rPh sb="40" eb="41">
      <t>カタ</t>
    </rPh>
    <rPh sb="42" eb="43">
      <t>シン</t>
    </rPh>
    <rPh sb="43" eb="46">
      <t>ショユウシャ</t>
    </rPh>
    <rPh sb="48" eb="50">
      <t>ジョウホウ</t>
    </rPh>
    <rPh sb="51" eb="53">
      <t>ニュウリョク</t>
    </rPh>
    <rPh sb="62" eb="65">
      <t>バイバイトウ</t>
    </rPh>
    <rPh sb="66" eb="68">
      <t>バアイ</t>
    </rPh>
    <rPh sb="69" eb="72">
      <t>ユズリウケニン</t>
    </rPh>
    <rPh sb="73" eb="74">
      <t>カ</t>
    </rPh>
    <rPh sb="76" eb="77">
      <t>カタ</t>
    </rPh>
    <rPh sb="79" eb="81">
      <t>ソウゾク</t>
    </rPh>
    <rPh sb="82" eb="84">
      <t>バアイ</t>
    </rPh>
    <rPh sb="85" eb="87">
      <t>ソウゾク</t>
    </rPh>
    <rPh sb="87" eb="88">
      <t>ニン</t>
    </rPh>
    <rPh sb="89" eb="91">
      <t>ザイサン</t>
    </rPh>
    <rPh sb="92" eb="93">
      <t>ウ</t>
    </rPh>
    <rPh sb="94" eb="95">
      <t>ツ</t>
    </rPh>
    <rPh sb="96" eb="97">
      <t>カタ</t>
    </rPh>
    <rPh sb="104" eb="106">
      <t>コクセキ</t>
    </rPh>
    <rPh sb="107" eb="109">
      <t>キサイ</t>
    </rPh>
    <rPh sb="116" eb="118">
      <t>センタク</t>
    </rPh>
    <rPh sb="133" eb="135">
      <t>ケイサイ</t>
    </rPh>
    <rPh sb="147" eb="149">
      <t>サクセイ</t>
    </rPh>
    <rPh sb="155" eb="158">
      <t>テニュウリョク</t>
    </rPh>
    <rPh sb="159" eb="161">
      <t>カノウ</t>
    </rPh>
    <rPh sb="204" eb="208">
      <t>ニホンコクセキ</t>
    </rPh>
    <rPh sb="208" eb="210">
      <t>イガイ</t>
    </rPh>
    <rPh sb="211" eb="213">
      <t>ニュウリョク</t>
    </rPh>
    <rPh sb="215" eb="217">
      <t>バアイ</t>
    </rPh>
    <rPh sb="218" eb="222">
      <t>エイジュウシャマタ</t>
    </rPh>
    <rPh sb="223" eb="228">
      <t>トクベツエイジュウシャ</t>
    </rPh>
    <rPh sb="229" eb="231">
      <t>ガイトウ</t>
    </rPh>
    <rPh sb="235" eb="237">
      <t>センタク</t>
    </rPh>
    <rPh sb="246" eb="248">
      <t>フクスウ</t>
    </rPh>
    <rPh sb="248" eb="250">
      <t>コクセキ</t>
    </rPh>
    <rPh sb="252" eb="253">
      <t>モ</t>
    </rPh>
    <rPh sb="255" eb="256">
      <t>カタ</t>
    </rPh>
    <rPh sb="264" eb="266">
      <t>センタク</t>
    </rPh>
    <rPh sb="268" eb="270">
      <t>コウモク</t>
    </rPh>
    <rPh sb="273" eb="276">
      <t>ビコウラン</t>
    </rPh>
    <rPh sb="277" eb="279">
      <t>ウチワケ</t>
    </rPh>
    <rPh sb="280" eb="282">
      <t>キサイ</t>
    </rPh>
    <phoneticPr fontId="1"/>
  </si>
  <si>
    <r>
      <rPr>
        <b/>
        <u/>
        <sz val="14"/>
        <color theme="1"/>
        <rFont val="BIZ UDゴシック"/>
        <family val="3"/>
        <charset val="128"/>
      </rPr>
      <t>入力項目１０</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所有権が移転した森林の土地の所在・面積</t>
    </r>
    <r>
      <rPr>
        <sz val="12"/>
        <color theme="1"/>
        <rFont val="BIZ UDゴシック"/>
        <family val="3"/>
        <charset val="128"/>
      </rPr>
      <t>（共有の場合は持分割合も）を直接入力してください。
・市町村名は自動入力となります。（異なる市町村の届出を１枚で行うことはできません）
・一筆（１つの地番）につき１行記載してください。
・</t>
    </r>
    <r>
      <rPr>
        <b/>
        <u/>
        <sz val="12"/>
        <color theme="1"/>
        <rFont val="BIZ UDゴシック"/>
        <family val="3"/>
        <charset val="128"/>
      </rPr>
      <t>面積はha単位</t>
    </r>
    <r>
      <rPr>
        <sz val="12"/>
        <color theme="1"/>
        <rFont val="BIZ UDゴシック"/>
        <family val="3"/>
        <charset val="128"/>
      </rPr>
      <t>で、小数第５位を四捨五入し、小数第４位まで記載してください。
　（例：登記簿上　12586.87 ㎡ の場合　→　1.2587 ha）
・土地が共有である場合、届出される方が新たに取得した持分割合を記載してください。
　（例：「１／３」）
　※ただし、相続タイプＢで共同により届け出た場合、持分割合は項目６で入力済であり
　　記載不要です。（ここで記載しても反映されません）</t>
    </r>
    <rPh sb="0" eb="4">
      <t>ニュウリョクコウモク</t>
    </rPh>
    <rPh sb="25" eb="28">
      <t>ショユウケン</t>
    </rPh>
    <rPh sb="29" eb="31">
      <t>イテン</t>
    </rPh>
    <rPh sb="33" eb="35">
      <t>シンリン</t>
    </rPh>
    <rPh sb="36" eb="38">
      <t>トチ</t>
    </rPh>
    <rPh sb="39" eb="41">
      <t>ショザイ</t>
    </rPh>
    <rPh sb="42" eb="44">
      <t>メンセキ</t>
    </rPh>
    <rPh sb="60" eb="62">
      <t>ニュウリョク</t>
    </rPh>
    <rPh sb="71" eb="74">
      <t>シチョウソン</t>
    </rPh>
    <rPh sb="74" eb="75">
      <t>メイ</t>
    </rPh>
    <rPh sb="76" eb="80">
      <t>ジドウニュウリョク</t>
    </rPh>
    <rPh sb="87" eb="88">
      <t>コト</t>
    </rPh>
    <rPh sb="90" eb="93">
      <t>シチョウソン</t>
    </rPh>
    <rPh sb="94" eb="96">
      <t>トドケデ</t>
    </rPh>
    <rPh sb="98" eb="99">
      <t>マイ</t>
    </rPh>
    <rPh sb="100" eb="101">
      <t>オコナ</t>
    </rPh>
    <rPh sb="113" eb="115">
      <t>イッピツ</t>
    </rPh>
    <rPh sb="119" eb="121">
      <t>チバン</t>
    </rPh>
    <rPh sb="127" eb="129">
      <t>キサイ</t>
    </rPh>
    <rPh sb="138" eb="140">
      <t>メンセキ</t>
    </rPh>
    <rPh sb="197" eb="199">
      <t>バアイ</t>
    </rPh>
    <rPh sb="214" eb="216">
      <t>トチ</t>
    </rPh>
    <rPh sb="217" eb="219">
      <t>キョウユウ</t>
    </rPh>
    <rPh sb="222" eb="224">
      <t>バアイ</t>
    </rPh>
    <rPh sb="225" eb="227">
      <t>トドケデ</t>
    </rPh>
    <rPh sb="230" eb="231">
      <t>カタ</t>
    </rPh>
    <rPh sb="232" eb="233">
      <t>アラ</t>
    </rPh>
    <rPh sb="235" eb="237">
      <t>シュトク</t>
    </rPh>
    <rPh sb="239" eb="240">
      <t>モ</t>
    </rPh>
    <rPh sb="240" eb="243">
      <t>ブンワリアイ</t>
    </rPh>
    <rPh sb="244" eb="246">
      <t>キサイ</t>
    </rPh>
    <rPh sb="256" eb="257">
      <t>レイ</t>
    </rPh>
    <rPh sb="271" eb="273">
      <t>ソウゾク</t>
    </rPh>
    <rPh sb="278" eb="280">
      <t>キョウドウ</t>
    </rPh>
    <rPh sb="283" eb="284">
      <t>トド</t>
    </rPh>
    <rPh sb="285" eb="286">
      <t>デ</t>
    </rPh>
    <rPh sb="287" eb="289">
      <t>バアイ</t>
    </rPh>
    <rPh sb="290" eb="291">
      <t>モ</t>
    </rPh>
    <rPh sb="291" eb="294">
      <t>ブンワリアイ</t>
    </rPh>
    <rPh sb="295" eb="297">
      <t>コウモク</t>
    </rPh>
    <rPh sb="299" eb="301">
      <t>ニュウリョク</t>
    </rPh>
    <rPh sb="301" eb="302">
      <t>ズ</t>
    </rPh>
    <rPh sb="308" eb="312">
      <t>キサイフヨウ</t>
    </rPh>
    <rPh sb="319" eb="321">
      <t>キサイ</t>
    </rPh>
    <rPh sb="324" eb="326">
      <t>ハンエイ</t>
    </rPh>
    <phoneticPr fontId="1"/>
  </si>
  <si>
    <t>作成日</t>
    <rPh sb="0" eb="3">
      <t>サクセイビ</t>
    </rPh>
    <phoneticPr fontId="1"/>
  </si>
  <si>
    <t>摘要</t>
    <rPh sb="0" eb="2">
      <t>テキヨウ</t>
    </rPh>
    <phoneticPr fontId="1"/>
  </si>
  <si>
    <t>試作版として作成、R8.2.16に各都道府県に配布</t>
    <rPh sb="0" eb="3">
      <t>シサクバン</t>
    </rPh>
    <rPh sb="6" eb="8">
      <t>サクセイ</t>
    </rPh>
    <rPh sb="17" eb="22">
      <t>カクトドウフケン</t>
    </rPh>
    <rPh sb="23" eb="25">
      <t>ハイフ</t>
    </rPh>
    <phoneticPr fontId="1"/>
  </si>
  <si>
    <t>1.01.01</t>
    <phoneticPr fontId="1"/>
  </si>
  <si>
    <t>配布版として作成</t>
    <rPh sb="0" eb="3">
      <t>ハイフバン</t>
    </rPh>
    <rPh sb="6" eb="8">
      <t>サクセイ</t>
    </rPh>
    <phoneticPr fontId="1"/>
  </si>
  <si>
    <t>　このファイルは、森林法第10条の７の２第１項の規定により、新たに森林の土地の所有者となった方が市町村長に提出する「森林の土地の所有者届出書」を「Microsoft Excel」を用いて円滑に作成することができるよう、林野庁で調製したものです。
　ご使用に当たっては、次の点にご留意いただきますようお願いします。
　本制度は、森林法に基づく全国的な制度ですが、市町村長が実施する自治事務です。届出についての具体的な運用（メール提出の可否、独自の電子申請方式の有無、等）は市町村により異なります。
　このため、本ファイルを使用した届出の提出に当たっては、提出先市町村の森林・林業担当部局へご確認の上、提出することをお勧めいたします。
　本ファイルの調製に当たっては、最新の法令等に準拠し、適切な結果が出力されるよう留意しておりますが、出力結果に誤りがないことを保証するものではありません。また、不具合について修正の対応を確約することはできません。
　印刷用のシート（タブがピンク色のシート）は誤入力防止のためシート保護をかけていますが、入力シート（このシート）は保護されていませんので、計算式の誤削除等にご注意ください。
　特に、非表示としているＬ列からＳ列までの間には印刷シートへ移送される計算式が入っていますので、誤ってＤｅｌキーなどで内容をクリアしないようご注意ください。誤削除により思うような結果が得られない場合には、再度林野庁のＷｅｂサイトからファイルをダウンロード願います。
　記載事項を直接入力されたい方は手入力様式（タブが青色のシート）をご利用ください。手入力のシートは保護されていませんので、ご注意ください。
本ファイルの動作等についてのお問い合わせは、林野庁森林整備部計画課森林計画指導班までご連絡ください。
　</t>
    <rPh sb="9" eb="12">
      <t>シンリンホウ</t>
    </rPh>
    <rPh sb="12" eb="13">
      <t>ダイ</t>
    </rPh>
    <rPh sb="15" eb="16">
      <t>ジョウ</t>
    </rPh>
    <rPh sb="20" eb="21">
      <t>ダイ</t>
    </rPh>
    <rPh sb="22" eb="23">
      <t>コウ</t>
    </rPh>
    <rPh sb="24" eb="26">
      <t>キテイ</t>
    </rPh>
    <rPh sb="30" eb="31">
      <t>アラ</t>
    </rPh>
    <rPh sb="33" eb="35">
      <t>シンリン</t>
    </rPh>
    <rPh sb="36" eb="38">
      <t>トチ</t>
    </rPh>
    <rPh sb="39" eb="42">
      <t>ショユウシャ</t>
    </rPh>
    <rPh sb="46" eb="47">
      <t>カタ</t>
    </rPh>
    <rPh sb="48" eb="52">
      <t>シチョウソンチョウ</t>
    </rPh>
    <rPh sb="53" eb="55">
      <t>テイシュツ</t>
    </rPh>
    <rPh sb="58" eb="60">
      <t>シンリン</t>
    </rPh>
    <rPh sb="61" eb="63">
      <t>トチ</t>
    </rPh>
    <rPh sb="64" eb="67">
      <t>ショユウシャ</t>
    </rPh>
    <rPh sb="67" eb="69">
      <t>トドケデ</t>
    </rPh>
    <rPh sb="69" eb="70">
      <t>ショ</t>
    </rPh>
    <rPh sb="90" eb="91">
      <t>モチ</t>
    </rPh>
    <rPh sb="93" eb="95">
      <t>エンカツ</t>
    </rPh>
    <rPh sb="96" eb="98">
      <t>サクセイ</t>
    </rPh>
    <rPh sb="109" eb="112">
      <t>リンヤチョウ</t>
    </rPh>
    <rPh sb="113" eb="115">
      <t>チョウセイ</t>
    </rPh>
    <rPh sb="126" eb="128">
      <t>シヨウ</t>
    </rPh>
    <rPh sb="129" eb="130">
      <t>ア</t>
    </rPh>
    <rPh sb="135" eb="136">
      <t>ツギ</t>
    </rPh>
    <rPh sb="137" eb="138">
      <t>テン</t>
    </rPh>
    <rPh sb="140" eb="142">
      <t>リュウイ</t>
    </rPh>
    <rPh sb="151" eb="152">
      <t>ネガ</t>
    </rPh>
    <rPh sb="160" eb="163">
      <t>ホンセイド</t>
    </rPh>
    <rPh sb="165" eb="168">
      <t>シンリンホウ</t>
    </rPh>
    <rPh sb="169" eb="170">
      <t>モト</t>
    </rPh>
    <rPh sb="172" eb="174">
      <t>ゼンコク</t>
    </rPh>
    <rPh sb="174" eb="175">
      <t>テキ</t>
    </rPh>
    <rPh sb="176" eb="178">
      <t>セイド</t>
    </rPh>
    <rPh sb="182" eb="185">
      <t>シチョウソン</t>
    </rPh>
    <rPh sb="185" eb="186">
      <t>チョウ</t>
    </rPh>
    <rPh sb="187" eb="189">
      <t>ジッシ</t>
    </rPh>
    <rPh sb="191" eb="195">
      <t>ジチジム</t>
    </rPh>
    <rPh sb="218" eb="220">
      <t>カヒ</t>
    </rPh>
    <rPh sb="231" eb="233">
      <t>ウム</t>
    </rPh>
    <rPh sb="263" eb="265">
      <t>シヨウ</t>
    </rPh>
    <rPh sb="267" eb="269">
      <t>トドケデ</t>
    </rPh>
    <rPh sb="270" eb="272">
      <t>テイシュツ</t>
    </rPh>
    <rPh sb="321" eb="322">
      <t>ホン</t>
    </rPh>
    <rPh sb="327" eb="329">
      <t>チョウセイ</t>
    </rPh>
    <rPh sb="330" eb="331">
      <t>ア</t>
    </rPh>
    <rPh sb="336" eb="338">
      <t>サイシン</t>
    </rPh>
    <rPh sb="339" eb="341">
      <t>ホウレイ</t>
    </rPh>
    <rPh sb="341" eb="342">
      <t>トウ</t>
    </rPh>
    <rPh sb="343" eb="345">
      <t>ジュンキョ</t>
    </rPh>
    <rPh sb="347" eb="349">
      <t>テキセツ</t>
    </rPh>
    <rPh sb="350" eb="352">
      <t>ケッカ</t>
    </rPh>
    <rPh sb="353" eb="355">
      <t>シュツリョク</t>
    </rPh>
    <rPh sb="360" eb="362">
      <t>リュウイ</t>
    </rPh>
    <rPh sb="370" eb="374">
      <t>シュツリョクケッカ</t>
    </rPh>
    <rPh sb="375" eb="376">
      <t>アヤマ</t>
    </rPh>
    <rPh sb="383" eb="385">
      <t>ホショウ</t>
    </rPh>
    <rPh sb="400" eb="403">
      <t>フグアイ</t>
    </rPh>
    <rPh sb="407" eb="409">
      <t>シュウセイ</t>
    </rPh>
    <rPh sb="410" eb="412">
      <t>タイオウ</t>
    </rPh>
    <rPh sb="413" eb="415">
      <t>カクヤク</t>
    </rPh>
    <rPh sb="429" eb="432">
      <t>インサツヨウ</t>
    </rPh>
    <rPh sb="443" eb="444">
      <t>イロ</t>
    </rPh>
    <rPh sb="450" eb="453">
      <t>ゴニュウリョク</t>
    </rPh>
    <rPh sb="453" eb="455">
      <t>ボウシ</t>
    </rPh>
    <rPh sb="461" eb="463">
      <t>ホゴ</t>
    </rPh>
    <rPh sb="472" eb="474">
      <t>ニュウリョク</t>
    </rPh>
    <rPh sb="485" eb="487">
      <t>ホゴ</t>
    </rPh>
    <rPh sb="690" eb="693">
      <t>テニュウリョク</t>
    </rPh>
    <rPh sb="698" eb="700">
      <t>ホゴ</t>
    </rPh>
    <rPh sb="711" eb="713">
      <t>チュウイ</t>
    </rPh>
    <rPh sb="720" eb="721">
      <t>ホン</t>
    </rPh>
    <rPh sb="726" eb="728">
      <t>ドウサ</t>
    </rPh>
    <rPh sb="735" eb="736">
      <t>ト</t>
    </rPh>
    <rPh sb="737" eb="738">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</si>
</sst>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Red]\-#,##0.0000"/>
    <numFmt numFmtId="177" formatCode="[$]ggge&quot;年(&quot;bbbb&quot;年)&quot;m&quot;月&quot;d&quot;日&quot;;@" x16r2:formatCode16="[$-ja-JP-x-gannen]ggge&quot;年(&quot;bbbb&quot;年)&quot;m&quot;月&quot;d&quot;日&quot;;@"/>
    <numFmt numFmtId="178" formatCode="#,##0.0000_ "/>
    <numFmt numFmtId="179" formatCode="#,##0.0000_ ;[Red]\-#,##0.0000\ "/>
    <numFmt numFmtId="180" formatCode="[$-411]ge\.m\.d;@"/>
  </numFmts>
  <fonts count="4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6"/>
      <color theme="1"/>
      <name val="ＭＳ 明朝"/>
      <family val="1"/>
      <charset val="128"/>
    </font>
    <font>
      <sz val="11"/>
      <color theme="1"/>
      <name val="ＭＳ Ｐゴシック"/>
      <family val="3"/>
      <charset val="128"/>
      <scheme val="minor"/>
    </font>
    <font>
      <sz val="6"/>
      <name val="ＭＳ Ｐゴシック"/>
      <family val="3"/>
      <charset val="128"/>
      <scheme val="minor"/>
    </font>
    <font>
      <sz val="10"/>
      <name val="ＭＳ Ｐゴシック"/>
      <family val="3"/>
      <charset val="128"/>
    </font>
    <font>
      <sz val="6"/>
      <name val="ＭＳ Ｐゴシック"/>
      <family val="2"/>
      <charset val="128"/>
    </font>
    <font>
      <sz val="8"/>
      <color theme="1"/>
      <name val="ＭＳ Ｐゴシック"/>
      <family val="2"/>
      <charset val="128"/>
    </font>
    <font>
      <sz val="10"/>
      <color theme="1"/>
      <name val="Tahoma"/>
      <family val="2"/>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sz val="6"/>
      <color theme="1"/>
      <name val="ＭＳ 明朝"/>
      <family val="1"/>
      <charset val="128"/>
    </font>
    <font>
      <sz val="14"/>
      <color theme="1"/>
      <name val="ＭＳ ゴシック"/>
      <family val="3"/>
      <charset val="128"/>
    </font>
    <font>
      <sz val="12"/>
      <color theme="1"/>
      <name val="BIZ UD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b/>
      <u/>
      <sz val="12"/>
      <color theme="1"/>
      <name val="BIZ UDゴシック"/>
      <family val="3"/>
      <charset val="128"/>
    </font>
    <font>
      <sz val="11"/>
      <color theme="1"/>
      <name val="BIZ UDゴシック"/>
      <family val="3"/>
      <charset val="128"/>
    </font>
    <font>
      <b/>
      <u/>
      <sz val="14"/>
      <color theme="1"/>
      <name val="BIZ UDゴシック"/>
      <family val="3"/>
      <charset val="128"/>
    </font>
    <font>
      <b/>
      <sz val="16"/>
      <color rgb="FFFF0000"/>
      <name val="BIZ UDゴシック"/>
      <family val="3"/>
      <charset val="128"/>
    </font>
    <font>
      <sz val="9"/>
      <color theme="1"/>
      <name val="ＭＳ ゴシック"/>
      <family val="3"/>
      <charset val="128"/>
    </font>
    <font>
      <sz val="16"/>
      <color theme="1"/>
      <name val="BIZ UDゴシック"/>
      <family val="3"/>
      <charset val="128"/>
    </font>
    <font>
      <sz val="7"/>
      <color theme="1"/>
      <name val="ＭＳ ゴシック"/>
      <family val="3"/>
      <charset val="128"/>
    </font>
    <font>
      <b/>
      <sz val="14"/>
      <color rgb="FFFF0000"/>
      <name val="BIZ UDゴシック"/>
      <family val="3"/>
      <charset val="128"/>
    </font>
    <font>
      <b/>
      <sz val="14"/>
      <color theme="1"/>
      <name val="BIZ UDゴシック"/>
      <family val="3"/>
      <charset val="128"/>
    </font>
    <font>
      <b/>
      <sz val="12"/>
      <color rgb="FFFF0000"/>
      <name val="BIZ UDゴシック"/>
      <family val="3"/>
      <charset val="128"/>
    </font>
    <font>
      <b/>
      <sz val="14"/>
      <color theme="0"/>
      <name val="BIZ UDゴシック"/>
      <family val="3"/>
      <charset val="128"/>
    </font>
    <font>
      <b/>
      <u/>
      <sz val="14"/>
      <color rgb="FFFF0000"/>
      <name val="BIZ UDゴシック"/>
      <family val="3"/>
      <charset val="128"/>
    </font>
    <font>
      <sz val="14"/>
      <color theme="1"/>
      <name val="ＭＳ 明朝"/>
      <family val="1"/>
      <charset val="128"/>
    </font>
    <font>
      <b/>
      <u/>
      <sz val="12"/>
      <color rgb="FFFF0000"/>
      <name val="BIZ UDゴシック"/>
      <family val="3"/>
      <charset val="128"/>
    </font>
    <font>
      <sz val="12"/>
      <color theme="1"/>
      <name val="ＭＳ ゴシック"/>
      <family val="3"/>
      <charset val="128"/>
    </font>
    <font>
      <b/>
      <u/>
      <sz val="16"/>
      <color theme="1"/>
      <name val="BIZ UDゴシック"/>
      <family val="3"/>
      <charset val="128"/>
    </font>
    <font>
      <b/>
      <u/>
      <sz val="16"/>
      <color rgb="FFFF0000"/>
      <name val="BIZ UDゴシック"/>
      <family val="3"/>
      <charset val="128"/>
    </font>
    <font>
      <sz val="12"/>
      <color theme="1"/>
      <name val="Calibri"/>
      <family val="3"/>
    </font>
    <font>
      <b/>
      <sz val="20"/>
      <color rgb="FF00B050"/>
      <name val="BIZ UDゴシック"/>
      <family val="3"/>
      <charset val="128"/>
    </font>
    <font>
      <sz val="14"/>
      <color theme="1"/>
      <name val="BIZ UDゴシック"/>
      <family val="3"/>
      <charset val="128"/>
    </font>
    <font>
      <sz val="22"/>
      <color theme="1"/>
      <name val="BIZ UDゴシック"/>
      <family val="3"/>
      <charset val="128"/>
    </font>
    <font>
      <sz val="20"/>
      <color theme="1"/>
      <name val="BIZ UDゴシック"/>
      <family val="3"/>
      <charset val="128"/>
    </font>
    <font>
      <sz val="12"/>
      <color theme="1"/>
      <name val="Segoe UI Symbol"/>
      <family val="2"/>
    </font>
    <font>
      <b/>
      <u/>
      <sz val="25"/>
      <color rgb="FF00B050"/>
      <name val="BIZ UDゴシック"/>
      <family val="3"/>
      <charset val="128"/>
    </font>
    <font>
      <sz val="11"/>
      <color theme="1"/>
      <name val="BIZ UDPゴシック"/>
      <family val="3"/>
      <charset val="128"/>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rgb="FF8DE38D"/>
        <bgColor indexed="64"/>
      </patternFill>
    </fill>
    <fill>
      <patternFill patternType="solid">
        <fgColor rgb="FFFFC000"/>
        <bgColor indexed="64"/>
      </patternFill>
    </fill>
    <fill>
      <patternFill patternType="solid">
        <fgColor rgb="FFF2DCDB"/>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hair">
        <color auto="1"/>
      </right>
      <top style="thin">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style="thin">
        <color indexed="64"/>
      </right>
      <top style="hair">
        <color indexed="64"/>
      </top>
      <bottom style="thin">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thin">
        <color indexed="64"/>
      </top>
      <bottom style="thin">
        <color indexed="64"/>
      </bottom>
      <diagonal/>
    </border>
    <border>
      <left style="mediumDashDot">
        <color rgb="FF00B050"/>
      </left>
      <right/>
      <top style="mediumDashDot">
        <color rgb="FF00B050"/>
      </top>
      <bottom/>
      <diagonal/>
    </border>
    <border>
      <left/>
      <right/>
      <top style="mediumDashDot">
        <color rgb="FF00B050"/>
      </top>
      <bottom/>
      <diagonal/>
    </border>
    <border>
      <left/>
      <right style="mediumDashDot">
        <color rgb="FF00B050"/>
      </right>
      <top style="mediumDashDot">
        <color rgb="FF00B050"/>
      </top>
      <bottom/>
      <diagonal/>
    </border>
    <border>
      <left style="mediumDashDot">
        <color rgb="FF00B050"/>
      </left>
      <right/>
      <top/>
      <bottom/>
      <diagonal/>
    </border>
    <border>
      <left/>
      <right style="mediumDashDot">
        <color rgb="FF00B050"/>
      </right>
      <top/>
      <bottom/>
      <diagonal/>
    </border>
    <border>
      <left style="mediumDashDot">
        <color rgb="FF00B050"/>
      </left>
      <right/>
      <top/>
      <bottom style="mediumDashDot">
        <color rgb="FF00B050"/>
      </bottom>
      <diagonal/>
    </border>
    <border>
      <left/>
      <right/>
      <top/>
      <bottom style="mediumDashDot">
        <color rgb="FF00B050"/>
      </bottom>
      <diagonal/>
    </border>
    <border>
      <left/>
      <right style="mediumDashDot">
        <color rgb="FF00B050"/>
      </right>
      <top/>
      <bottom style="mediumDashDot">
        <color rgb="FF00B050"/>
      </bottom>
      <diagonal/>
    </border>
    <border>
      <left/>
      <right style="medium">
        <color indexed="64"/>
      </right>
      <top/>
      <bottom/>
      <diagonal/>
    </border>
    <border>
      <left style="mediumDashDot">
        <color rgb="FF00B050"/>
      </left>
      <right style="thin">
        <color auto="1"/>
      </right>
      <top style="thin">
        <color auto="1"/>
      </top>
      <bottom style="thin">
        <color auto="1"/>
      </bottom>
      <diagonal/>
    </border>
    <border>
      <left style="mediumDashDot">
        <color rgb="FF00B050"/>
      </left>
      <right/>
      <top style="thin">
        <color auto="1"/>
      </top>
      <bottom style="mediumDashDot">
        <color rgb="FF00B050"/>
      </bottom>
      <diagonal/>
    </border>
    <border>
      <left/>
      <right/>
      <top style="thin">
        <color auto="1"/>
      </top>
      <bottom style="mediumDashDot">
        <color rgb="FF00B050"/>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diagonal/>
    </border>
    <border>
      <left/>
      <right style="mediumDashed">
        <color rgb="FF0070C0"/>
      </right>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slantDashDot">
        <color auto="1"/>
      </left>
      <right/>
      <top style="slantDashDot">
        <color auto="1"/>
      </top>
      <bottom style="slantDashDot">
        <color auto="1"/>
      </bottom>
      <diagonal/>
    </border>
    <border>
      <left/>
      <right/>
      <top style="slantDashDot">
        <color auto="1"/>
      </top>
      <bottom style="slantDashDot">
        <color auto="1"/>
      </bottom>
      <diagonal/>
    </border>
    <border>
      <left/>
      <right style="slantDashDot">
        <color auto="1"/>
      </right>
      <top style="slantDashDot">
        <color auto="1"/>
      </top>
      <bottom style="slantDashDot">
        <color auto="1"/>
      </bottom>
      <diagonal/>
    </border>
    <border>
      <left/>
      <right/>
      <top/>
      <bottom style="medium">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mediumDashDot">
        <color rgb="FF00B050"/>
      </left>
      <right/>
      <top style="mediumDashDot">
        <color rgb="FF00B050"/>
      </top>
      <bottom style="thin">
        <color auto="1"/>
      </bottom>
      <diagonal/>
    </border>
    <border>
      <left/>
      <right/>
      <top style="mediumDashDot">
        <color rgb="FF00B050"/>
      </top>
      <bottom style="thin">
        <color auto="1"/>
      </bottom>
      <diagonal/>
    </border>
    <border>
      <left/>
      <right/>
      <top style="dotted">
        <color auto="1"/>
      </top>
      <bottom style="dotted">
        <color auto="1"/>
      </bottom>
      <diagonal/>
    </border>
  </borders>
  <cellStyleXfs count="5">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9" fillId="0" borderId="0"/>
  </cellStyleXfs>
  <cellXfs count="466">
    <xf numFmtId="0" fontId="0" fillId="0" borderId="0" xfId="0">
      <alignment vertical="center"/>
    </xf>
    <xf numFmtId="0" fontId="0" fillId="0" borderId="1" xfId="0" applyBorder="1">
      <alignment vertical="center"/>
    </xf>
    <xf numFmtId="49" fontId="0" fillId="0" borderId="0" xfId="0" applyNumberFormat="1">
      <alignment vertical="center"/>
    </xf>
    <xf numFmtId="0" fontId="6" fillId="5" borderId="2" xfId="0" applyFont="1" applyFill="1" applyBorder="1" applyAlignment="1">
      <alignment vertical="center" wrapText="1"/>
    </xf>
    <xf numFmtId="49" fontId="6" fillId="5" borderId="2" xfId="0" applyNumberFormat="1" applyFont="1" applyFill="1" applyBorder="1" applyAlignment="1">
      <alignment vertical="center" shrinkToFi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1" fillId="0" borderId="19" xfId="0" applyFont="1" applyBorder="1">
      <alignment vertical="center"/>
    </xf>
    <xf numFmtId="0" fontId="11" fillId="0" borderId="10" xfId="0" applyFont="1" applyBorder="1">
      <alignment vertical="center"/>
    </xf>
    <xf numFmtId="0" fontId="13" fillId="0" borderId="5" xfId="0" applyFont="1" applyBorder="1">
      <alignment vertical="center"/>
    </xf>
    <xf numFmtId="0" fontId="13" fillId="0" borderId="19" xfId="0" applyFont="1" applyBorder="1">
      <alignment vertical="center"/>
    </xf>
    <xf numFmtId="0" fontId="11" fillId="0" borderId="20" xfId="0" applyFont="1" applyBorder="1">
      <alignment vertical="center"/>
    </xf>
    <xf numFmtId="0" fontId="13" fillId="0" borderId="22"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26" xfId="0" applyFont="1" applyBorder="1">
      <alignment vertical="center"/>
    </xf>
    <xf numFmtId="0" fontId="13" fillId="0" borderId="28" xfId="0" applyFont="1" applyBorder="1">
      <alignment vertical="center"/>
    </xf>
    <xf numFmtId="0" fontId="13" fillId="0" borderId="29" xfId="0" applyFont="1" applyBorder="1">
      <alignment vertical="center"/>
    </xf>
    <xf numFmtId="0" fontId="13" fillId="0" borderId="9" xfId="0" applyFont="1" applyBorder="1">
      <alignment vertical="center"/>
    </xf>
    <xf numFmtId="0" fontId="15" fillId="0" borderId="22" xfId="0" applyFont="1" applyBorder="1">
      <alignment vertical="center"/>
    </xf>
    <xf numFmtId="0" fontId="13" fillId="0" borderId="23" xfId="0" applyFont="1" applyBorder="1" applyAlignment="1">
      <alignment vertical="center" wrapText="1"/>
    </xf>
    <xf numFmtId="0" fontId="13" fillId="0" borderId="26" xfId="0" applyFont="1" applyBorder="1" applyAlignment="1">
      <alignment vertical="center" wrapText="1"/>
    </xf>
    <xf numFmtId="0" fontId="13" fillId="0" borderId="45" xfId="0" applyFont="1" applyBorder="1">
      <alignment vertical="center"/>
    </xf>
    <xf numFmtId="0" fontId="13" fillId="0" borderId="46" xfId="0" applyFont="1" applyBorder="1">
      <alignment vertical="center"/>
    </xf>
    <xf numFmtId="0" fontId="13" fillId="0" borderId="48" xfId="0" applyFont="1" applyBorder="1">
      <alignment vertical="center"/>
    </xf>
    <xf numFmtId="0" fontId="13" fillId="0" borderId="52" xfId="0" applyFont="1" applyBorder="1">
      <alignment vertical="center"/>
    </xf>
    <xf numFmtId="0" fontId="13" fillId="0" borderId="14" xfId="0" applyFont="1" applyBorder="1">
      <alignment vertical="center"/>
    </xf>
    <xf numFmtId="0" fontId="13" fillId="0" borderId="13" xfId="0" applyFont="1" applyBorder="1">
      <alignment vertical="center"/>
    </xf>
    <xf numFmtId="0" fontId="13" fillId="0" borderId="40" xfId="0" applyFont="1" applyBorder="1" applyAlignment="1">
      <alignment horizontal="center" vertical="center"/>
    </xf>
    <xf numFmtId="0" fontId="12" fillId="0" borderId="26" xfId="0" applyFont="1" applyBorder="1">
      <alignment vertical="center"/>
    </xf>
    <xf numFmtId="0" fontId="11" fillId="0" borderId="46" xfId="0" applyFont="1" applyBorder="1">
      <alignment vertical="center"/>
    </xf>
    <xf numFmtId="0" fontId="12" fillId="0" borderId="61" xfId="0" applyFont="1" applyBorder="1">
      <alignment vertical="center"/>
    </xf>
    <xf numFmtId="0" fontId="13" fillId="0" borderId="12" xfId="0" applyFont="1" applyBorder="1">
      <alignment vertical="center"/>
    </xf>
    <xf numFmtId="0" fontId="17" fillId="0" borderId="0" xfId="0" applyFont="1">
      <alignment vertical="center"/>
    </xf>
    <xf numFmtId="177" fontId="10" fillId="0" borderId="0" xfId="0" applyNumberFormat="1" applyFont="1">
      <alignment vertical="center"/>
    </xf>
    <xf numFmtId="0" fontId="11" fillId="0" borderId="19" xfId="0" applyFont="1" applyBorder="1" applyAlignment="1">
      <alignment vertical="center" shrinkToFit="1"/>
    </xf>
    <xf numFmtId="0" fontId="13" fillId="0" borderId="19" xfId="0" applyFont="1" applyBorder="1">
      <alignment vertical="center"/>
      <extLst>
        <ext xmlns:xfpb="http://schemas.microsoft.com/office/spreadsheetml/2022/featurepropertybag" uri="{C7286773-470A-42A8-94C5-96B5CB345126}">
          <xfpb:xfComplement i="0"/>
        </ext>
      </extLst>
    </xf>
    <xf numFmtId="0" fontId="13" fillId="0" borderId="24" xfId="0" applyFont="1" applyBorder="1">
      <alignment vertical="center"/>
      <extLst>
        <ext xmlns:xfpb="http://schemas.microsoft.com/office/spreadsheetml/2022/featurepropertybag" uri="{C7286773-470A-42A8-94C5-96B5CB345126}">
          <xfpb:xfComplement i="0"/>
        </ext>
      </extLst>
    </xf>
    <xf numFmtId="0" fontId="13" fillId="0" borderId="0" xfId="0" applyFont="1">
      <alignment vertical="center"/>
      <extLst>
        <ext xmlns:xfpb="http://schemas.microsoft.com/office/spreadsheetml/2022/featurepropertybag" uri="{C7286773-470A-42A8-94C5-96B5CB345126}">
          <xfpb:xfComplement i="0"/>
        </ext>
      </extLst>
    </xf>
    <xf numFmtId="0" fontId="13" fillId="0" borderId="29" xfId="0" applyFont="1" applyBorder="1">
      <alignment vertical="center"/>
      <extLst>
        <ext xmlns:xfpb="http://schemas.microsoft.com/office/spreadsheetml/2022/featurepropertybag" uri="{C7286773-470A-42A8-94C5-96B5CB345126}">
          <xfpb:xfComplement i="0"/>
        </ext>
      </extLst>
    </xf>
    <xf numFmtId="0" fontId="13" fillId="0" borderId="23" xfId="0" applyFont="1" applyBorder="1" applyAlignment="1">
      <alignment vertical="center" wrapText="1"/>
      <extLst>
        <ext xmlns:xfpb="http://schemas.microsoft.com/office/spreadsheetml/2022/featurepropertybag" uri="{C7286773-470A-42A8-94C5-96B5CB345126}">
          <xfpb:xfComplement i="0"/>
        </ext>
      </extLst>
    </xf>
    <xf numFmtId="0" fontId="13" fillId="0" borderId="26" xfId="0" applyFont="1" applyBorder="1" applyAlignment="1">
      <alignment vertical="center" wrapText="1"/>
      <extLst>
        <ext xmlns:xfpb="http://schemas.microsoft.com/office/spreadsheetml/2022/featurepropertybag" uri="{C7286773-470A-42A8-94C5-96B5CB345126}">
          <xfpb:xfComplement i="0"/>
        </ext>
      </extLst>
    </xf>
    <xf numFmtId="0" fontId="13" fillId="0" borderId="14" xfId="0" applyFont="1" applyBorder="1">
      <alignment vertical="center"/>
      <extLst>
        <ext xmlns:xfpb="http://schemas.microsoft.com/office/spreadsheetml/2022/featurepropertybag" uri="{C7286773-470A-42A8-94C5-96B5CB345126}">
          <xfpb:xfComplement i="0"/>
        </ext>
      </extLst>
    </xf>
    <xf numFmtId="0" fontId="13" fillId="0" borderId="13" xfId="0" applyFont="1" applyBorder="1">
      <alignment vertical="center"/>
      <extLst>
        <ext xmlns:xfpb="http://schemas.microsoft.com/office/spreadsheetml/2022/featurepropertybag" uri="{C7286773-470A-42A8-94C5-96B5CB345126}">
          <xfpb:xfComplement i="0"/>
        </ext>
      </extLst>
    </xf>
    <xf numFmtId="0" fontId="13" fillId="0" borderId="45" xfId="0" applyFont="1" applyBorder="1">
      <alignment vertical="center"/>
      <extLst>
        <ext xmlns:xfpb="http://schemas.microsoft.com/office/spreadsheetml/2022/featurepropertybag" uri="{C7286773-470A-42A8-94C5-96B5CB345126}">
          <xfpb:xfComplement i="0"/>
        </ext>
      </extLst>
    </xf>
    <xf numFmtId="0" fontId="13" fillId="0" borderId="46" xfId="0" applyFont="1" applyBorder="1">
      <alignment vertical="center"/>
      <extLst>
        <ext xmlns:xfpb="http://schemas.microsoft.com/office/spreadsheetml/2022/featurepropertybag" uri="{C7286773-470A-42A8-94C5-96B5CB345126}">
          <xfpb:xfComplement i="0"/>
        </ext>
      </extLst>
    </xf>
    <xf numFmtId="0" fontId="13" fillId="0" borderId="61" xfId="0" applyFont="1" applyBorder="1">
      <alignment vertical="center"/>
      <extLst>
        <ext xmlns:xfpb="http://schemas.microsoft.com/office/spreadsheetml/2022/featurepropertybag" uri="{C7286773-470A-42A8-94C5-96B5CB345126}">
          <xfpb:xfComplement i="0"/>
        </ext>
      </extLst>
    </xf>
    <xf numFmtId="177" fontId="17" fillId="7" borderId="0" xfId="0" applyNumberFormat="1" applyFont="1" applyFill="1">
      <alignment vertical="center"/>
    </xf>
    <xf numFmtId="0" fontId="6" fillId="0" borderId="1" xfId="0" applyFont="1" applyBorder="1" applyAlignment="1">
      <alignment vertical="center" shrinkToFit="1"/>
    </xf>
    <xf numFmtId="49" fontId="6" fillId="0" borderId="1" xfId="0" applyNumberFormat="1" applyFont="1" applyBorder="1" applyAlignment="1">
      <alignment horizontal="left" vertical="center" shrinkToFit="1"/>
    </xf>
    <xf numFmtId="0" fontId="6" fillId="5" borderId="2" xfId="0" applyFont="1" applyFill="1" applyBorder="1">
      <alignment vertical="center"/>
    </xf>
    <xf numFmtId="0" fontId="6" fillId="5" borderId="4" xfId="0" applyFont="1" applyFill="1" applyBorder="1" applyAlignment="1">
      <alignment horizontal="center" vertical="center"/>
    </xf>
    <xf numFmtId="0" fontId="17" fillId="8" borderId="18" xfId="0" applyFont="1" applyFill="1" applyBorder="1" applyAlignment="1">
      <alignment horizontal="center" vertical="center"/>
    </xf>
    <xf numFmtId="177" fontId="17" fillId="4" borderId="18" xfId="0" applyNumberFormat="1" applyFont="1" applyFill="1" applyBorder="1" applyAlignment="1">
      <alignment horizontal="center" vertical="center"/>
    </xf>
    <xf numFmtId="0" fontId="10" fillId="0" borderId="0" xfId="0" applyFont="1">
      <alignment vertical="center"/>
    </xf>
    <xf numFmtId="49" fontId="17" fillId="4" borderId="18" xfId="0" applyNumberFormat="1" applyFont="1" applyFill="1" applyBorder="1" applyAlignment="1">
      <alignment horizontal="center" vertical="center"/>
    </xf>
    <xf numFmtId="0" fontId="17" fillId="7" borderId="0" xfId="0" applyFont="1" applyFill="1">
      <alignment vertical="center"/>
    </xf>
    <xf numFmtId="49" fontId="17" fillId="4" borderId="18" xfId="0" applyNumberFormat="1" applyFont="1" applyFill="1" applyBorder="1" applyAlignment="1">
      <alignment horizontal="center" vertical="center" wrapText="1"/>
    </xf>
    <xf numFmtId="0" fontId="17" fillId="0" borderId="71" xfId="0" applyFont="1" applyBorder="1">
      <alignment vertical="center"/>
    </xf>
    <xf numFmtId="0" fontId="17" fillId="0" borderId="72"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75" xfId="0" applyFont="1" applyBorder="1">
      <alignment vertical="center"/>
    </xf>
    <xf numFmtId="0" fontId="17" fillId="0" borderId="76" xfId="0" applyFont="1" applyBorder="1">
      <alignment vertical="center"/>
    </xf>
    <xf numFmtId="0" fontId="17" fillId="0" borderId="0" xfId="0" applyFont="1" applyAlignment="1">
      <alignment horizontal="center" vertical="center" wrapText="1"/>
    </xf>
    <xf numFmtId="177" fontId="17" fillId="8" borderId="18" xfId="0" applyNumberFormat="1" applyFont="1" applyFill="1" applyBorder="1" applyAlignment="1">
      <alignment horizontal="center" vertical="center"/>
    </xf>
    <xf numFmtId="177" fontId="17" fillId="9" borderId="18" xfId="0" applyNumberFormat="1" applyFont="1" applyFill="1" applyBorder="1" applyAlignment="1">
      <alignment horizontal="center" vertical="center"/>
    </xf>
    <xf numFmtId="0" fontId="13" fillId="0" borderId="10" xfId="0" applyFont="1" applyBorder="1" applyAlignment="1">
      <alignment horizontal="left" vertical="center" shrinkToFit="1"/>
    </xf>
    <xf numFmtId="49" fontId="17" fillId="8" borderId="18" xfId="0" applyNumberFormat="1" applyFont="1" applyFill="1" applyBorder="1" applyAlignment="1">
      <alignment horizontal="center" vertical="center"/>
    </xf>
    <xf numFmtId="0" fontId="17" fillId="0" borderId="70" xfId="0" applyFont="1" applyBorder="1" applyAlignment="1">
      <alignment vertical="center" wrapText="1"/>
    </xf>
    <xf numFmtId="0" fontId="17" fillId="2" borderId="0" xfId="0" applyFont="1" applyFill="1">
      <alignment vertical="center"/>
    </xf>
    <xf numFmtId="0" fontId="17" fillId="0" borderId="72" xfId="0" applyFont="1" applyBorder="1" applyAlignment="1">
      <alignment vertical="center" wrapText="1"/>
    </xf>
    <xf numFmtId="0" fontId="17" fillId="0" borderId="0" xfId="0" applyFont="1" applyAlignment="1">
      <alignment vertical="center" wrapText="1"/>
    </xf>
    <xf numFmtId="49" fontId="17" fillId="8" borderId="18" xfId="0" applyNumberFormat="1" applyFont="1" applyFill="1" applyBorder="1" applyAlignment="1">
      <alignment horizontal="center" vertical="center" shrinkToFit="1"/>
    </xf>
    <xf numFmtId="0" fontId="17" fillId="0" borderId="18" xfId="0" applyFont="1" applyBorder="1" applyAlignment="1">
      <alignment horizontal="center" vertical="center" wrapText="1"/>
    </xf>
    <xf numFmtId="0" fontId="17" fillId="0" borderId="1" xfId="0" applyFont="1" applyBorder="1" applyAlignment="1">
      <alignment horizontal="center" vertical="center"/>
    </xf>
    <xf numFmtId="0" fontId="17" fillId="0" borderId="78" xfId="0" applyFont="1" applyBorder="1">
      <alignment vertical="center"/>
    </xf>
    <xf numFmtId="0" fontId="17" fillId="4" borderId="1" xfId="0" applyFont="1" applyFill="1" applyBorder="1" applyAlignment="1">
      <alignment horizontal="center" vertical="center" shrinkToFit="1"/>
    </xf>
    <xf numFmtId="178" fontId="17" fillId="4" borderId="1" xfId="0" applyNumberFormat="1" applyFont="1" applyFill="1" applyBorder="1" applyAlignment="1">
      <alignment vertical="center" shrinkToFit="1"/>
    </xf>
    <xf numFmtId="12" fontId="17" fillId="4" borderId="1" xfId="0" applyNumberFormat="1" applyFont="1" applyFill="1" applyBorder="1" applyAlignment="1">
      <alignment horizontal="center" vertical="center" shrinkToFit="1"/>
    </xf>
    <xf numFmtId="12" fontId="17" fillId="7" borderId="0" xfId="0" applyNumberFormat="1" applyFont="1" applyFill="1">
      <alignment vertical="center"/>
    </xf>
    <xf numFmtId="49" fontId="17" fillId="7" borderId="0" xfId="0" applyNumberFormat="1" applyFont="1" applyFill="1">
      <alignment vertical="center"/>
    </xf>
    <xf numFmtId="49" fontId="17" fillId="4" borderId="1" xfId="0" applyNumberFormat="1" applyFont="1" applyFill="1" applyBorder="1" applyAlignment="1">
      <alignment horizontal="center" vertical="center" shrinkToFit="1"/>
    </xf>
    <xf numFmtId="12" fontId="18" fillId="0" borderId="44" xfId="0" applyNumberFormat="1" applyFont="1" applyBorder="1" applyAlignment="1">
      <alignment horizontal="center" vertical="center" shrinkToFit="1"/>
    </xf>
    <xf numFmtId="0" fontId="10" fillId="0" borderId="22" xfId="0" applyFont="1" applyBorder="1" applyAlignment="1">
      <alignment horizontal="center" vertical="center"/>
    </xf>
    <xf numFmtId="0" fontId="10" fillId="0" borderId="40" xfId="0" applyFont="1" applyBorder="1" applyAlignment="1">
      <alignment horizontal="center" vertical="center"/>
    </xf>
    <xf numFmtId="0" fontId="10" fillId="0" borderId="57" xfId="0" applyFont="1" applyBorder="1">
      <alignment vertical="center"/>
    </xf>
    <xf numFmtId="0" fontId="18" fillId="0" borderId="22" xfId="0" applyFont="1" applyBorder="1" applyAlignment="1">
      <alignment vertical="center" shrinkToFit="1"/>
    </xf>
    <xf numFmtId="49" fontId="18" fillId="0" borderId="22" xfId="0" applyNumberFormat="1" applyFont="1" applyBorder="1" applyAlignment="1">
      <alignment horizontal="center" vertical="center" shrinkToFit="1"/>
    </xf>
    <xf numFmtId="178" fontId="18" fillId="0" borderId="22" xfId="0" applyNumberFormat="1" applyFont="1" applyBorder="1" applyAlignment="1">
      <alignment vertical="center" shrinkToFit="1"/>
    </xf>
    <xf numFmtId="178" fontId="18" fillId="0" borderId="56" xfId="0" applyNumberFormat="1" applyFont="1" applyBorder="1" applyAlignment="1">
      <alignment vertical="center" shrinkToFit="1"/>
    </xf>
    <xf numFmtId="0" fontId="14" fillId="0" borderId="0" xfId="0" applyFont="1">
      <alignment vertical="center"/>
    </xf>
    <xf numFmtId="0" fontId="26" fillId="0" borderId="0" xfId="0" applyFont="1">
      <alignment vertical="center"/>
    </xf>
    <xf numFmtId="0" fontId="17" fillId="0" borderId="0" xfId="0" applyFont="1" applyAlignment="1">
      <alignment horizontal="center" vertical="center"/>
    </xf>
    <xf numFmtId="0" fontId="17" fillId="0" borderId="0" xfId="0" applyFont="1" applyAlignment="1">
      <alignment horizontal="center" vertical="center" shrinkToFit="1"/>
    </xf>
    <xf numFmtId="177" fontId="17" fillId="7" borderId="0" xfId="0" applyNumberFormat="1" applyFont="1" applyFill="1" applyAlignment="1">
      <alignment horizontal="left" vertical="top" wrapText="1"/>
    </xf>
    <xf numFmtId="0" fontId="27" fillId="0" borderId="67" xfId="0" applyFont="1" applyBorder="1" applyAlignment="1">
      <alignment vertical="center" wrapText="1"/>
    </xf>
    <xf numFmtId="49" fontId="26" fillId="4" borderId="18" xfId="0" applyNumberFormat="1" applyFont="1" applyFill="1" applyBorder="1" applyAlignment="1">
      <alignment horizontal="left" vertical="top" wrapText="1"/>
    </xf>
    <xf numFmtId="0" fontId="24" fillId="0" borderId="0" xfId="0" applyFont="1">
      <alignment vertical="center"/>
    </xf>
    <xf numFmtId="0" fontId="22" fillId="0" borderId="0" xfId="0" applyFont="1" applyAlignment="1">
      <alignment vertical="center" wrapText="1"/>
    </xf>
    <xf numFmtId="0" fontId="31" fillId="0" borderId="0" xfId="0" applyFont="1">
      <alignment vertical="center"/>
    </xf>
    <xf numFmtId="0" fontId="29" fillId="0" borderId="0" xfId="0" applyFont="1">
      <alignment vertical="center"/>
    </xf>
    <xf numFmtId="0" fontId="31" fillId="0" borderId="0" xfId="0" applyFont="1" applyAlignment="1">
      <alignment horizontal="center" vertical="center" wrapText="1"/>
    </xf>
    <xf numFmtId="0" fontId="31" fillId="0" borderId="0" xfId="0" applyFont="1" applyAlignment="1">
      <alignment horizontal="center" vertical="center"/>
    </xf>
    <xf numFmtId="49" fontId="17" fillId="4" borderId="18" xfId="0" applyNumberFormat="1" applyFont="1" applyFill="1" applyBorder="1" applyAlignment="1">
      <alignment horizontal="center" vertical="center" shrinkToFit="1"/>
    </xf>
    <xf numFmtId="0" fontId="10" fillId="0" borderId="36" xfId="0" applyFont="1" applyBorder="1">
      <alignment vertical="center"/>
    </xf>
    <xf numFmtId="0" fontId="33" fillId="0" borderId="34" xfId="0" applyFont="1" applyBorder="1">
      <alignment vertical="center"/>
    </xf>
    <xf numFmtId="0" fontId="33" fillId="0" borderId="40" xfId="0" applyFont="1" applyBorder="1">
      <alignment vertical="center"/>
    </xf>
    <xf numFmtId="0" fontId="33" fillId="0" borderId="55" xfId="0" applyFont="1" applyBorder="1">
      <alignment vertical="center"/>
    </xf>
    <xf numFmtId="0" fontId="33"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33" fillId="0" borderId="24" xfId="0" applyFont="1" applyBorder="1" applyAlignment="1">
      <alignment horizontal="center" vertical="center" shrinkToFit="1"/>
    </xf>
    <xf numFmtId="0" fontId="17" fillId="0" borderId="86" xfId="0" applyFont="1" applyBorder="1" applyAlignment="1">
      <alignment horizontal="left" vertical="center"/>
    </xf>
    <xf numFmtId="0" fontId="17" fillId="0" borderId="87" xfId="0" applyFont="1" applyBorder="1" applyAlignment="1">
      <alignment horizontal="center" vertical="center"/>
    </xf>
    <xf numFmtId="0" fontId="17" fillId="0" borderId="87" xfId="0" applyFont="1" applyBorder="1">
      <alignment vertical="center"/>
    </xf>
    <xf numFmtId="0" fontId="17" fillId="0" borderId="88" xfId="0" applyFont="1" applyBorder="1">
      <alignment vertical="center"/>
    </xf>
    <xf numFmtId="0" fontId="17" fillId="0" borderId="89" xfId="0" applyFont="1" applyBorder="1">
      <alignment vertical="center"/>
    </xf>
    <xf numFmtId="0" fontId="17" fillId="0" borderId="90" xfId="0" applyFont="1" applyBorder="1">
      <alignment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17" fillId="0" borderId="92" xfId="0" applyFont="1" applyBorder="1">
      <alignment vertical="center"/>
    </xf>
    <xf numFmtId="0" fontId="17" fillId="0" borderId="93" xfId="0" applyFont="1" applyBorder="1">
      <alignment vertical="center"/>
    </xf>
    <xf numFmtId="0" fontId="17" fillId="2" borderId="0" xfId="0" applyFont="1" applyFill="1" applyAlignment="1">
      <alignment horizontal="left" vertical="center"/>
    </xf>
    <xf numFmtId="0" fontId="14" fillId="0" borderId="95" xfId="0" applyFont="1" applyBorder="1" applyAlignment="1">
      <alignment vertical="center" wrapText="1"/>
    </xf>
    <xf numFmtId="0" fontId="10" fillId="0" borderId="94" xfId="0" applyFont="1" applyBorder="1" applyAlignment="1"/>
    <xf numFmtId="0" fontId="22" fillId="0" borderId="0" xfId="0" applyFont="1">
      <alignment vertical="center"/>
    </xf>
    <xf numFmtId="12" fontId="17" fillId="4" borderId="18" xfId="0" applyNumberFormat="1" applyFont="1" applyFill="1" applyBorder="1" applyAlignment="1">
      <alignment horizontal="center" vertical="center"/>
    </xf>
    <xf numFmtId="12" fontId="17" fillId="7" borderId="0" xfId="0" applyNumberFormat="1" applyFont="1" applyFill="1" applyAlignment="1">
      <alignment horizontal="left" vertical="center"/>
    </xf>
    <xf numFmtId="0" fontId="17" fillId="0" borderId="91" xfId="0" applyFont="1" applyBorder="1" applyAlignment="1">
      <alignment horizontal="center" vertical="center" shrinkToFit="1"/>
    </xf>
    <xf numFmtId="0" fontId="17" fillId="0" borderId="92" xfId="0" applyFont="1" applyBorder="1" applyAlignment="1">
      <alignment horizontal="center" vertical="center" shrinkToFit="1"/>
    </xf>
    <xf numFmtId="0" fontId="14" fillId="0" borderId="0" xfId="0" applyFont="1" applyAlignment="1">
      <alignment vertical="center" wrapText="1"/>
    </xf>
    <xf numFmtId="0" fontId="11" fillId="0" borderId="24" xfId="0" applyFont="1" applyBorder="1">
      <alignment vertical="center"/>
    </xf>
    <xf numFmtId="0" fontId="11" fillId="0" borderId="14" xfId="0" applyFont="1" applyBorder="1">
      <alignment vertical="center"/>
    </xf>
    <xf numFmtId="0" fontId="20" fillId="0" borderId="28"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33" fillId="0" borderId="0" xfId="0" applyFont="1" applyAlignment="1">
      <alignment vertical="top" wrapText="1"/>
    </xf>
    <xf numFmtId="0" fontId="17" fillId="3" borderId="0" xfId="0" applyFont="1" applyFill="1" applyAlignment="1">
      <alignment vertical="center" wrapText="1"/>
    </xf>
    <xf numFmtId="0" fontId="30" fillId="0" borderId="72" xfId="0" applyFont="1" applyBorder="1" applyAlignment="1">
      <alignment vertical="center" wrapText="1"/>
    </xf>
    <xf numFmtId="0" fontId="30" fillId="0" borderId="0" xfId="0" applyFont="1">
      <alignment vertical="center"/>
    </xf>
    <xf numFmtId="0" fontId="17" fillId="0" borderId="0" xfId="0" applyFont="1" applyAlignment="1">
      <alignment horizontal="left" vertical="center"/>
    </xf>
    <xf numFmtId="0" fontId="26" fillId="10" borderId="18" xfId="0" applyFont="1" applyFill="1" applyBorder="1" applyAlignment="1">
      <alignment horizontal="left" vertical="top" wrapText="1"/>
    </xf>
    <xf numFmtId="0" fontId="17" fillId="0" borderId="111" xfId="0" applyFont="1" applyBorder="1" applyAlignment="1">
      <alignment horizontal="left" vertical="center"/>
    </xf>
    <xf numFmtId="0" fontId="17" fillId="0" borderId="0" xfId="0" applyFont="1" applyAlignment="1">
      <alignment horizontal="right" vertical="center"/>
    </xf>
    <xf numFmtId="0" fontId="38" fillId="0" borderId="0" xfId="0" applyFont="1">
      <alignment vertical="center"/>
    </xf>
    <xf numFmtId="0" fontId="17" fillId="4" borderId="18" xfId="0" applyFont="1" applyFill="1" applyBorder="1" applyAlignment="1">
      <alignment horizontal="center" vertical="center"/>
    </xf>
    <xf numFmtId="0" fontId="17" fillId="9" borderId="18" xfId="0" applyFont="1" applyFill="1" applyBorder="1" applyAlignment="1">
      <alignment horizontal="center" vertical="center"/>
    </xf>
    <xf numFmtId="0" fontId="17" fillId="10" borderId="18" xfId="0" applyFont="1" applyFill="1" applyBorder="1" applyAlignment="1">
      <alignment horizontal="center" vertical="center"/>
    </xf>
    <xf numFmtId="49" fontId="17" fillId="0" borderId="0" xfId="0" applyNumberFormat="1" applyFont="1" applyAlignment="1">
      <alignment horizontal="center" vertical="center" shrinkToFit="1"/>
    </xf>
    <xf numFmtId="0" fontId="17" fillId="0" borderId="108" xfId="0" applyFont="1" applyBorder="1">
      <alignment vertical="center"/>
    </xf>
    <xf numFmtId="0" fontId="17" fillId="0" borderId="0" xfId="0" applyFont="1" applyAlignment="1">
      <alignment vertical="top"/>
    </xf>
    <xf numFmtId="0" fontId="17" fillId="0" borderId="109" xfId="0" applyFont="1" applyBorder="1">
      <alignment vertical="center"/>
    </xf>
    <xf numFmtId="0" fontId="17" fillId="0" borderId="0" xfId="0" applyFont="1" applyAlignment="1">
      <alignment horizontal="left" vertical="center" wrapText="1"/>
    </xf>
    <xf numFmtId="0" fontId="17" fillId="0" borderId="110" xfId="0" applyFont="1" applyBorder="1">
      <alignment vertical="center"/>
    </xf>
    <xf numFmtId="0" fontId="17" fillId="0" borderId="111" xfId="0" applyFont="1" applyBorder="1" applyAlignment="1">
      <alignment horizontal="left" vertical="center" wrapText="1"/>
    </xf>
    <xf numFmtId="0" fontId="17" fillId="0" borderId="112" xfId="0" applyFont="1" applyBorder="1">
      <alignment vertical="center"/>
    </xf>
    <xf numFmtId="0" fontId="17" fillId="0" borderId="17" xfId="0" applyFont="1" applyBorder="1">
      <alignment vertical="center"/>
    </xf>
    <xf numFmtId="0" fontId="17" fillId="0" borderId="83" xfId="0" applyFont="1" applyBorder="1">
      <alignment vertical="center"/>
    </xf>
    <xf numFmtId="0" fontId="17" fillId="0" borderId="77" xfId="0" applyFont="1" applyBorder="1">
      <alignment vertical="center"/>
    </xf>
    <xf numFmtId="0" fontId="17" fillId="0" borderId="84" xfId="0" applyFont="1" applyBorder="1">
      <alignment vertical="center"/>
    </xf>
    <xf numFmtId="0" fontId="17" fillId="0" borderId="104" xfId="0" applyFont="1" applyBorder="1">
      <alignment vertical="center"/>
    </xf>
    <xf numFmtId="0" fontId="17" fillId="0" borderId="85" xfId="0" applyFont="1" applyBorder="1">
      <alignment vertical="center"/>
    </xf>
    <xf numFmtId="0" fontId="17" fillId="0" borderId="78" xfId="0" applyFont="1" applyBorder="1" applyAlignment="1">
      <alignment vertical="center" shrinkToFit="1"/>
    </xf>
    <xf numFmtId="0" fontId="42" fillId="0" borderId="1" xfId="0" applyFont="1" applyBorder="1" applyAlignment="1">
      <alignment horizontal="center" vertical="center"/>
    </xf>
    <xf numFmtId="0" fontId="26" fillId="0" borderId="1" xfId="0" applyFont="1" applyBorder="1" applyAlignment="1">
      <alignment horizontal="left" vertical="center" indent="2"/>
    </xf>
    <xf numFmtId="0" fontId="40" fillId="0" borderId="0" xfId="0" applyFont="1">
      <alignment vertical="center"/>
    </xf>
    <xf numFmtId="0" fontId="17" fillId="11" borderId="0" xfId="0" applyFont="1" applyFill="1" applyAlignment="1">
      <alignment horizontal="left" vertical="center"/>
    </xf>
    <xf numFmtId="0" fontId="45" fillId="0" borderId="115" xfId="0" applyFont="1" applyBorder="1" applyAlignment="1">
      <alignment horizontal="center" vertical="center"/>
    </xf>
    <xf numFmtId="0" fontId="45" fillId="0" borderId="0" xfId="0" applyFont="1">
      <alignment vertical="center"/>
    </xf>
    <xf numFmtId="180" fontId="45" fillId="0" borderId="115" xfId="0" applyNumberFormat="1" applyFont="1" applyBorder="1" applyAlignment="1">
      <alignment horizontal="center" vertical="center"/>
    </xf>
    <xf numFmtId="0" fontId="45" fillId="0" borderId="115" xfId="0" applyFont="1" applyBorder="1">
      <alignment vertical="center"/>
    </xf>
    <xf numFmtId="0" fontId="44" fillId="0" borderId="105" xfId="0" applyFont="1" applyBorder="1" applyAlignment="1">
      <alignment horizontal="center" vertical="center"/>
    </xf>
    <xf numFmtId="0" fontId="44" fillId="0" borderId="106" xfId="0" applyFont="1" applyBorder="1" applyAlignment="1">
      <alignment horizontal="center" vertical="center"/>
    </xf>
    <xf numFmtId="0" fontId="44" fillId="0" borderId="107" xfId="0" applyFont="1" applyBorder="1" applyAlignment="1">
      <alignment horizontal="center" vertical="center"/>
    </xf>
    <xf numFmtId="0" fontId="17" fillId="0" borderId="0" xfId="0" applyFont="1" applyAlignment="1">
      <alignment horizontal="left" vertical="center" wrapText="1"/>
    </xf>
    <xf numFmtId="0" fontId="17" fillId="0" borderId="69" xfId="0" applyFont="1" applyBorder="1" applyAlignment="1">
      <alignment vertical="center" wrapText="1"/>
    </xf>
    <xf numFmtId="0" fontId="17" fillId="0" borderId="70" xfId="0" applyFont="1" applyBorder="1" applyAlignment="1">
      <alignment vertical="center" wrapText="1"/>
    </xf>
    <xf numFmtId="0" fontId="17" fillId="0" borderId="113" xfId="0" applyFont="1" applyBorder="1" applyAlignment="1">
      <alignment vertical="center" wrapText="1"/>
    </xf>
    <xf numFmtId="0" fontId="17" fillId="0" borderId="114" xfId="0" applyFont="1" applyBorder="1" applyAlignment="1">
      <alignment vertical="center" wrapText="1"/>
    </xf>
    <xf numFmtId="0" fontId="17" fillId="0" borderId="79" xfId="0" applyFont="1" applyBorder="1" applyAlignment="1">
      <alignment vertical="center" wrapText="1"/>
    </xf>
    <xf numFmtId="0" fontId="17" fillId="0" borderId="80" xfId="0" applyFont="1" applyBorder="1" applyAlignment="1">
      <alignment vertical="center" wrapText="1"/>
    </xf>
    <xf numFmtId="0" fontId="17" fillId="0" borderId="0" xfId="0" applyFont="1">
      <alignment vertical="center"/>
    </xf>
    <xf numFmtId="0" fontId="17" fillId="0" borderId="108" xfId="0" applyFont="1" applyBorder="1" applyAlignment="1">
      <alignment horizontal="left" vertical="center" wrapText="1"/>
    </xf>
    <xf numFmtId="0" fontId="17" fillId="0" borderId="0" xfId="0" applyFont="1" applyAlignment="1">
      <alignment horizontal="left" vertical="center"/>
    </xf>
    <xf numFmtId="0" fontId="17" fillId="0" borderId="109" xfId="0" applyFont="1" applyBorder="1" applyAlignment="1">
      <alignment horizontal="left" vertical="center"/>
    </xf>
    <xf numFmtId="0" fontId="17" fillId="0" borderId="108" xfId="0" applyFont="1" applyBorder="1" applyAlignment="1">
      <alignment horizontal="left" vertical="center"/>
    </xf>
    <xf numFmtId="0" fontId="17" fillId="0" borderId="110" xfId="0" applyFont="1" applyBorder="1" applyAlignment="1">
      <alignment horizontal="left" vertical="center"/>
    </xf>
    <xf numFmtId="0" fontId="17" fillId="0" borderId="111" xfId="0" applyFont="1" applyBorder="1" applyAlignment="1">
      <alignment horizontal="left" vertical="center"/>
    </xf>
    <xf numFmtId="0" fontId="17" fillId="0" borderId="112" xfId="0" applyFont="1" applyBorder="1" applyAlignment="1">
      <alignment horizontal="left" vertical="center"/>
    </xf>
    <xf numFmtId="0" fontId="17" fillId="0" borderId="89" xfId="0" applyFont="1" applyBorder="1" applyAlignment="1">
      <alignment horizontal="center" vertical="center"/>
    </xf>
    <xf numFmtId="0" fontId="17" fillId="0" borderId="0" xfId="0" applyFont="1" applyAlignment="1">
      <alignment horizontal="center" vertical="center"/>
    </xf>
    <xf numFmtId="0" fontId="17" fillId="0" borderId="77" xfId="0" applyFont="1" applyBorder="1" applyAlignment="1">
      <alignment horizontal="center" vertical="center"/>
    </xf>
    <xf numFmtId="0" fontId="17" fillId="0" borderId="89" xfId="0" applyFont="1" applyBorder="1" applyAlignment="1">
      <alignment horizontal="center" vertical="center" shrinkToFit="1"/>
    </xf>
    <xf numFmtId="0" fontId="17" fillId="0" borderId="0" xfId="0" applyFont="1" applyAlignment="1">
      <alignment horizontal="center" vertical="center" shrinkToFit="1"/>
    </xf>
    <xf numFmtId="0" fontId="17" fillId="0" borderId="86" xfId="0" applyFont="1" applyBorder="1">
      <alignment vertical="center"/>
    </xf>
    <xf numFmtId="0" fontId="17" fillId="0" borderId="87" xfId="0" applyFont="1" applyBorder="1">
      <alignment vertical="center"/>
    </xf>
    <xf numFmtId="0" fontId="17" fillId="0" borderId="0" xfId="0" applyFont="1" applyAlignment="1">
      <alignment horizontal="center" vertical="center" wrapText="1" shrinkToFit="1"/>
    </xf>
    <xf numFmtId="0" fontId="17" fillId="0" borderId="77" xfId="0" applyFont="1" applyBorder="1" applyAlignment="1">
      <alignment horizontal="center" vertical="center" shrinkToFit="1"/>
    </xf>
    <xf numFmtId="0" fontId="26" fillId="11" borderId="15" xfId="0" applyFont="1" applyFill="1" applyBorder="1">
      <alignment vertical="center"/>
    </xf>
    <xf numFmtId="0" fontId="26" fillId="11" borderId="16" xfId="0" applyFont="1" applyFill="1" applyBorder="1">
      <alignment vertical="center"/>
    </xf>
    <xf numFmtId="0" fontId="41" fillId="2" borderId="0" xfId="0" applyFont="1" applyFill="1" applyAlignment="1">
      <alignment horizontal="center" vertical="center" wrapText="1"/>
    </xf>
    <xf numFmtId="0" fontId="41" fillId="2" borderId="0" xfId="0" applyFont="1" applyFill="1" applyAlignment="1">
      <alignment horizontal="center" vertical="center"/>
    </xf>
    <xf numFmtId="0" fontId="17" fillId="0" borderId="0" xfId="0" applyFont="1" applyAlignment="1">
      <alignment vertical="center" wrapText="1"/>
    </xf>
    <xf numFmtId="0" fontId="17" fillId="0" borderId="37" xfId="0" applyFont="1" applyBorder="1">
      <alignment vertical="center"/>
    </xf>
    <xf numFmtId="0" fontId="39" fillId="0" borderId="105" xfId="0" applyFont="1" applyBorder="1">
      <alignment vertical="center"/>
    </xf>
    <xf numFmtId="0" fontId="39" fillId="0" borderId="106" xfId="0" applyFont="1" applyBorder="1">
      <alignment vertical="center"/>
    </xf>
    <xf numFmtId="0" fontId="39" fillId="0" borderId="107" xfId="0" applyFont="1" applyBorder="1">
      <alignment vertical="center"/>
    </xf>
    <xf numFmtId="0" fontId="17" fillId="6" borderId="6"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0" borderId="75" xfId="0" applyFont="1" applyBorder="1" applyAlignment="1">
      <alignment vertical="center" wrapText="1"/>
    </xf>
    <xf numFmtId="0" fontId="17" fillId="0" borderId="75" xfId="0" applyFont="1" applyBorder="1">
      <alignment vertical="center"/>
    </xf>
    <xf numFmtId="0" fontId="17" fillId="0" borderId="89" xfId="0" applyFont="1" applyBorder="1" applyAlignment="1">
      <alignment horizontal="left" vertical="center"/>
    </xf>
    <xf numFmtId="0" fontId="17" fillId="0" borderId="90" xfId="0" applyFont="1" applyBorder="1" applyAlignment="1">
      <alignment horizontal="center" vertical="center" wrapText="1"/>
    </xf>
    <xf numFmtId="0" fontId="17" fillId="0" borderId="89" xfId="0" applyFont="1" applyBorder="1">
      <alignment vertical="center"/>
    </xf>
    <xf numFmtId="0" fontId="17" fillId="3" borderId="5" xfId="0" applyFont="1" applyFill="1" applyBorder="1" applyAlignment="1">
      <alignment horizontal="center" vertical="center" shrinkToFit="1"/>
    </xf>
    <xf numFmtId="0" fontId="17" fillId="3" borderId="10" xfId="0" applyFont="1" applyFill="1" applyBorder="1" applyAlignment="1">
      <alignment horizontal="center" vertical="center" shrinkToFit="1"/>
    </xf>
    <xf numFmtId="0" fontId="17" fillId="0" borderId="0" xfId="0" applyFont="1" applyAlignment="1">
      <alignment horizontal="center" vertical="center" wrapText="1"/>
    </xf>
    <xf numFmtId="0" fontId="17" fillId="0" borderId="101" xfId="0" applyFont="1" applyBorder="1" applyAlignment="1">
      <alignment vertical="center" wrapText="1"/>
    </xf>
    <xf numFmtId="0" fontId="17" fillId="0" borderId="102" xfId="0" applyFont="1" applyBorder="1" applyAlignment="1">
      <alignment vertical="center" wrapText="1"/>
    </xf>
    <xf numFmtId="0" fontId="17" fillId="0" borderId="103" xfId="0" applyFont="1" applyBorder="1" applyAlignment="1">
      <alignment vertical="center" wrapText="1"/>
    </xf>
    <xf numFmtId="0" fontId="17" fillId="0" borderId="101" xfId="0" applyFont="1" applyBorder="1" applyAlignment="1">
      <alignment vertical="top" wrapText="1"/>
    </xf>
    <xf numFmtId="0" fontId="17" fillId="0" borderId="102" xfId="0" applyFont="1" applyBorder="1" applyAlignment="1">
      <alignment vertical="top" wrapText="1"/>
    </xf>
    <xf numFmtId="0" fontId="17" fillId="0" borderId="103" xfId="0" applyFont="1" applyBorder="1" applyAlignment="1">
      <alignment vertical="top" wrapText="1"/>
    </xf>
    <xf numFmtId="0" fontId="22" fillId="0" borderId="0" xfId="0" applyFont="1">
      <alignment vertical="center"/>
    </xf>
    <xf numFmtId="0" fontId="22" fillId="0" borderId="0" xfId="0" applyFont="1" applyAlignment="1">
      <alignment vertical="center" wrapText="1"/>
    </xf>
    <xf numFmtId="177" fontId="17" fillId="9" borderId="6" xfId="0" applyNumberFormat="1" applyFont="1" applyFill="1" applyBorder="1" applyAlignment="1">
      <alignment horizontal="left" vertical="center" wrapText="1"/>
    </xf>
    <xf numFmtId="177" fontId="17" fillId="9" borderId="7" xfId="0" applyNumberFormat="1" applyFont="1" applyFill="1" applyBorder="1" applyAlignment="1">
      <alignment horizontal="left" vertical="center" wrapText="1"/>
    </xf>
    <xf numFmtId="177" fontId="17" fillId="9" borderId="8" xfId="0" applyNumberFormat="1" applyFont="1" applyFill="1" applyBorder="1" applyAlignment="1">
      <alignment horizontal="left" vertical="center" wrapText="1"/>
    </xf>
    <xf numFmtId="0" fontId="22" fillId="0" borderId="0" xfId="0" applyFont="1" applyAlignment="1">
      <alignment horizontal="center" vertical="center" wrapText="1"/>
    </xf>
    <xf numFmtId="0" fontId="28" fillId="0" borderId="0" xfId="0" applyFont="1" applyAlignment="1">
      <alignment horizontal="center" vertical="center" wrapText="1"/>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179" fontId="18" fillId="0" borderId="22" xfId="1" applyNumberFormat="1" applyFont="1" applyBorder="1" applyAlignment="1">
      <alignment horizontal="right" vertical="center" shrinkToFit="1"/>
    </xf>
    <xf numFmtId="12" fontId="18" fillId="0" borderId="22" xfId="0" applyNumberFormat="1" applyFont="1" applyBorder="1" applyAlignment="1">
      <alignment horizontal="center" vertical="center" shrinkToFit="1"/>
    </xf>
    <xf numFmtId="12" fontId="18" fillId="0" borderId="44" xfId="0" applyNumberFormat="1" applyFont="1" applyBorder="1" applyAlignment="1">
      <alignment horizontal="center" vertical="center" shrinkToFit="1"/>
    </xf>
    <xf numFmtId="0" fontId="12" fillId="0" borderId="22" xfId="0" applyFont="1" applyBorder="1" applyAlignment="1">
      <alignment horizontal="center" vertical="center"/>
    </xf>
    <xf numFmtId="0" fontId="13" fillId="0" borderId="0" xfId="0" applyFont="1">
      <alignment vertical="center"/>
    </xf>
    <xf numFmtId="0" fontId="13" fillId="0" borderId="9"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36" xfId="0" applyFont="1" applyBorder="1">
      <alignment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8" xfId="0" applyFont="1" applyBorder="1" applyAlignment="1">
      <alignment horizontal="center" vertical="center" wrapText="1"/>
    </xf>
    <xf numFmtId="0" fontId="13" fillId="0" borderId="23" xfId="0" applyFont="1" applyBorder="1" applyAlignment="1">
      <alignment vertical="center" wrapText="1"/>
    </xf>
    <xf numFmtId="0" fontId="13" fillId="0" borderId="25" xfId="0" applyFont="1" applyBorder="1" applyAlignment="1">
      <alignment vertical="center" wrapText="1"/>
    </xf>
    <xf numFmtId="0" fontId="13" fillId="0" borderId="26" xfId="0" applyFont="1" applyBorder="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30" xfId="0" applyFont="1" applyBorder="1" applyAlignment="1">
      <alignment vertical="center" wrapText="1"/>
    </xf>
    <xf numFmtId="0" fontId="11" fillId="0" borderId="58" xfId="0" applyFont="1" applyBorder="1" applyAlignment="1">
      <alignment horizontal="center" vertical="center"/>
    </xf>
    <xf numFmtId="0" fontId="11" fillId="0" borderId="57" xfId="0" applyFont="1" applyBorder="1" applyAlignment="1">
      <alignment horizontal="center" vertical="center"/>
    </xf>
    <xf numFmtId="0" fontId="18" fillId="0" borderId="22" xfId="0" applyFont="1" applyBorder="1" applyAlignment="1">
      <alignment horizontal="left" vertical="center" shrinkToFit="1"/>
    </xf>
    <xf numFmtId="0" fontId="18" fillId="0" borderId="22" xfId="0" applyFont="1" applyBorder="1" applyAlignment="1">
      <alignment horizontal="center" vertical="center" shrinkToFit="1"/>
    </xf>
    <xf numFmtId="0" fontId="13" fillId="0" borderId="14" xfId="0" applyFont="1" applyBorder="1">
      <alignment vertical="center"/>
    </xf>
    <xf numFmtId="0" fontId="13" fillId="0" borderId="11" xfId="0" applyFont="1" applyBorder="1">
      <alignment vertical="center"/>
    </xf>
    <xf numFmtId="0" fontId="13" fillId="0" borderId="26" xfId="0" applyFont="1" applyBorder="1">
      <alignment vertical="center"/>
    </xf>
    <xf numFmtId="0" fontId="20" fillId="0" borderId="0" xfId="0" applyFont="1" applyAlignment="1">
      <alignment horizontal="left" vertical="center" shrinkToFit="1"/>
    </xf>
    <xf numFmtId="0" fontId="27" fillId="0" borderId="66" xfId="0" applyFont="1" applyBorder="1" applyAlignment="1">
      <alignment vertical="center" wrapText="1"/>
    </xf>
    <xf numFmtId="0" fontId="27" fillId="0" borderId="64" xfId="0" applyFont="1" applyBorder="1" applyAlignment="1">
      <alignment vertical="center" wrapText="1"/>
    </xf>
    <xf numFmtId="0" fontId="16" fillId="0" borderId="13" xfId="0" applyFont="1" applyBorder="1" applyAlignment="1"/>
    <xf numFmtId="0" fontId="16" fillId="0" borderId="14" xfId="0" applyFont="1" applyBorder="1" applyAlignment="1"/>
    <xf numFmtId="177" fontId="10" fillId="0" borderId="0" xfId="0" applyNumberFormat="1" applyFont="1">
      <alignment vertical="center"/>
    </xf>
    <xf numFmtId="0" fontId="18" fillId="0" borderId="0" xfId="0" applyFont="1" applyAlignment="1">
      <alignment horizontal="distributed" vertical="center"/>
    </xf>
    <xf numFmtId="177" fontId="20" fillId="0" borderId="68" xfId="0" applyNumberFormat="1" applyFont="1" applyBorder="1" applyAlignment="1">
      <alignment horizontal="center" vertical="center" shrinkToFit="1"/>
    </xf>
    <xf numFmtId="177" fontId="20" fillId="0" borderId="19" xfId="0" applyNumberFormat="1" applyFont="1" applyBorder="1" applyAlignment="1">
      <alignment horizontal="center" vertical="center" shrinkToFit="1"/>
    </xf>
    <xf numFmtId="177" fontId="20" fillId="0" borderId="10" xfId="0" applyNumberFormat="1" applyFont="1" applyBorder="1" applyAlignment="1">
      <alignment horizontal="center" vertical="center" shrinkToFit="1"/>
    </xf>
    <xf numFmtId="0" fontId="20" fillId="0" borderId="19" xfId="0" applyFont="1" applyBorder="1" applyAlignment="1">
      <alignment horizontal="center" vertical="center" shrinkToFit="1"/>
    </xf>
    <xf numFmtId="0" fontId="13" fillId="0" borderId="45" xfId="0" applyFont="1" applyBorder="1">
      <alignment vertical="center"/>
    </xf>
    <xf numFmtId="0" fontId="13" fillId="0" borderId="46" xfId="0" applyFont="1" applyBorder="1">
      <alignment vertical="center"/>
    </xf>
    <xf numFmtId="0" fontId="13" fillId="0" borderId="47" xfId="0" applyFont="1" applyBorder="1">
      <alignment vertical="center"/>
    </xf>
    <xf numFmtId="0" fontId="15" fillId="0" borderId="45" xfId="0" applyFont="1" applyBorder="1">
      <alignment vertical="center"/>
    </xf>
    <xf numFmtId="0" fontId="15" fillId="0" borderId="46" xfId="0" applyFont="1" applyBorder="1">
      <alignment vertical="center"/>
    </xf>
    <xf numFmtId="0" fontId="15" fillId="0" borderId="47" xfId="0" applyFont="1" applyBorder="1">
      <alignment vertical="center"/>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35" xfId="0" applyFont="1" applyBorder="1" applyAlignment="1">
      <alignment horizontal="center" vertical="center"/>
    </xf>
    <xf numFmtId="0" fontId="12" fillId="0" borderId="44" xfId="0" applyFont="1" applyBorder="1" applyAlignment="1">
      <alignment horizontal="center" vertical="center"/>
    </xf>
    <xf numFmtId="0" fontId="13" fillId="0" borderId="29" xfId="0" applyFont="1" applyBorder="1" applyAlignment="1">
      <alignment vertical="center" wrapText="1"/>
    </xf>
    <xf numFmtId="0" fontId="13" fillId="0" borderId="29" xfId="0" applyFont="1" applyBorder="1">
      <alignment vertical="center"/>
    </xf>
    <xf numFmtId="0" fontId="13" fillId="0" borderId="38" xfId="0" applyFont="1" applyBorder="1">
      <alignment vertical="center"/>
    </xf>
    <xf numFmtId="0" fontId="13" fillId="0" borderId="13" xfId="0" applyFont="1" applyBorder="1" applyAlignment="1">
      <alignment vertical="center" wrapText="1"/>
    </xf>
    <xf numFmtId="0" fontId="13" fillId="0" borderId="13" xfId="0" applyFont="1" applyBorder="1">
      <alignment vertical="center"/>
    </xf>
    <xf numFmtId="0" fontId="13" fillId="0" borderId="37" xfId="0" applyFont="1" applyBorder="1" applyAlignment="1">
      <alignment horizontal="left" vertical="center" wrapText="1"/>
    </xf>
    <xf numFmtId="0" fontId="13" fillId="0" borderId="0" xfId="0" applyFont="1" applyAlignment="1">
      <alignment horizontal="left" vertical="center"/>
    </xf>
    <xf numFmtId="0" fontId="13" fillId="0" borderId="37" xfId="0" applyFont="1" applyBorder="1" applyAlignment="1">
      <alignment horizontal="left"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39" xfId="0" applyFont="1" applyBorder="1" applyAlignment="1">
      <alignment horizontal="center" vertical="center"/>
    </xf>
    <xf numFmtId="0" fontId="12" fillId="0" borderId="62"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25" fillId="0" borderId="13" xfId="0" applyFont="1" applyBorder="1" applyAlignment="1">
      <alignment vertical="center" shrinkToFit="1"/>
    </xf>
    <xf numFmtId="0" fontId="25" fillId="0" borderId="0" xfId="0" applyFont="1" applyAlignment="1">
      <alignment vertical="center" shrinkToFit="1"/>
    </xf>
    <xf numFmtId="0" fontId="13" fillId="0" borderId="28" xfId="0" applyFont="1" applyBorder="1">
      <alignment vertical="center"/>
    </xf>
    <xf numFmtId="0" fontId="12" fillId="0" borderId="55" xfId="0" applyFont="1" applyBorder="1" applyAlignment="1">
      <alignment horizontal="right" vertical="center"/>
    </xf>
    <xf numFmtId="0" fontId="12" fillId="0" borderId="56" xfId="0" applyFont="1" applyBorder="1" applyAlignment="1">
      <alignment horizontal="right" vertical="center"/>
    </xf>
    <xf numFmtId="179" fontId="18" fillId="0" borderId="56" xfId="1" applyNumberFormat="1" applyFont="1" applyBorder="1" applyAlignment="1">
      <alignment horizontal="right" vertical="center"/>
    </xf>
    <xf numFmtId="0" fontId="27" fillId="0" borderId="64" xfId="0" applyFont="1" applyBorder="1" applyAlignment="1">
      <alignment horizontal="right" vertical="center" wrapText="1"/>
    </xf>
    <xf numFmtId="0" fontId="14" fillId="0" borderId="0" xfId="0" applyFont="1" applyAlignment="1">
      <alignment horizontal="center" vertical="center"/>
    </xf>
    <xf numFmtId="0" fontId="11" fillId="0" borderId="0" xfId="0" applyFont="1" applyAlignment="1">
      <alignment horizontal="center" vertical="center"/>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right" vertical="center"/>
    </xf>
    <xf numFmtId="0" fontId="20" fillId="0" borderId="9" xfId="0" applyFont="1" applyBorder="1" applyAlignment="1">
      <alignment horizontal="right" vertical="center"/>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8" fillId="0" borderId="0" xfId="0" applyFont="1" applyAlignment="1">
      <alignment horizontal="center" vertical="center"/>
    </xf>
    <xf numFmtId="0" fontId="18" fillId="0" borderId="0" xfId="0" applyFont="1" applyAlignment="1">
      <alignment horizontal="center" vertical="center" shrinkToFit="1"/>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48" xfId="0" applyFont="1" applyBorder="1" applyAlignment="1">
      <alignment horizontal="center" vertical="center"/>
    </xf>
    <xf numFmtId="0" fontId="13" fillId="0" borderId="54" xfId="0" applyFont="1" applyBorder="1" applyAlignment="1">
      <alignment vertical="center" wrapText="1"/>
    </xf>
    <xf numFmtId="0" fontId="13" fillId="0" borderId="37" xfId="0" applyFont="1" applyBorder="1">
      <alignment vertical="center"/>
    </xf>
    <xf numFmtId="0" fontId="13" fillId="0" borderId="82" xfId="0" applyFont="1" applyBorder="1">
      <alignment vertical="center"/>
    </xf>
    <xf numFmtId="0" fontId="20" fillId="0" borderId="24" xfId="0" applyFont="1" applyBorder="1" applyAlignment="1">
      <alignment horizontal="center" vertical="center"/>
    </xf>
    <xf numFmtId="0" fontId="20" fillId="0" borderId="36" xfId="0" applyFont="1" applyBorder="1" applyAlignment="1">
      <alignment horizontal="center" vertical="center"/>
    </xf>
    <xf numFmtId="0" fontId="13" fillId="0" borderId="24" xfId="0" applyFont="1" applyBorder="1" applyAlignment="1">
      <alignment vertical="center" wrapText="1"/>
    </xf>
    <xf numFmtId="0" fontId="13" fillId="0" borderId="0" xfId="0" applyFont="1" applyAlignment="1">
      <alignment vertical="center" wrapText="1"/>
    </xf>
    <xf numFmtId="0" fontId="12" fillId="0" borderId="34" xfId="0" applyFont="1" applyBorder="1" applyAlignment="1">
      <alignment horizontal="center" vertical="center"/>
    </xf>
    <xf numFmtId="0" fontId="12" fillId="0" borderId="40" xfId="0" applyFont="1" applyBorder="1" applyAlignment="1">
      <alignment horizontal="center" vertical="center"/>
    </xf>
    <xf numFmtId="0" fontId="12" fillId="0" borderId="40" xfId="0" applyFont="1" applyBorder="1" applyAlignment="1">
      <alignment horizontal="center" vertical="center" textRotation="255"/>
    </xf>
    <xf numFmtId="0" fontId="13" fillId="0" borderId="49" xfId="0" applyFont="1" applyBorder="1" applyAlignment="1">
      <alignment horizontal="center" vertical="center" textRotation="255"/>
    </xf>
    <xf numFmtId="0" fontId="13" fillId="0" borderId="50" xfId="0" applyFont="1" applyBorder="1" applyAlignment="1">
      <alignment horizontal="center" vertical="center" textRotation="255"/>
    </xf>
    <xf numFmtId="0" fontId="13" fillId="0" borderId="51" xfId="0" applyFont="1" applyBorder="1" applyAlignment="1">
      <alignment horizontal="center" vertical="center" textRotation="255"/>
    </xf>
    <xf numFmtId="0" fontId="18" fillId="0" borderId="32"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9" xfId="0" applyFont="1" applyBorder="1" applyAlignment="1">
      <alignment horizontal="center" vertical="center" shrinkToFit="1"/>
    </xf>
    <xf numFmtId="0" fontId="15" fillId="0" borderId="29" xfId="0" applyFont="1" applyBorder="1" applyAlignment="1">
      <alignment horizontal="left" vertical="center"/>
    </xf>
    <xf numFmtId="0" fontId="19" fillId="0" borderId="29" xfId="0" applyFont="1" applyBorder="1" applyAlignment="1">
      <alignment horizontal="center" vertical="center" shrinkToFit="1"/>
    </xf>
    <xf numFmtId="0" fontId="19" fillId="0" borderId="38" xfId="0" applyFont="1" applyBorder="1" applyAlignment="1">
      <alignment horizontal="center" vertical="center" shrinkToFit="1"/>
    </xf>
    <xf numFmtId="0" fontId="13" fillId="0" borderId="23" xfId="0" applyFont="1" applyBorder="1" applyAlignment="1">
      <alignment vertical="center" textRotation="255"/>
    </xf>
    <xf numFmtId="0" fontId="13" fillId="0" borderId="25" xfId="0" applyFont="1" applyBorder="1" applyAlignment="1">
      <alignment vertical="center" textRotation="255"/>
    </xf>
    <xf numFmtId="0" fontId="13" fillId="0" borderId="26" xfId="0" applyFont="1" applyBorder="1" applyAlignment="1">
      <alignment vertical="center" textRotation="255"/>
    </xf>
    <xf numFmtId="0" fontId="13" fillId="0" borderId="27" xfId="0" applyFont="1" applyBorder="1" applyAlignment="1">
      <alignment vertical="center" textRotation="255"/>
    </xf>
    <xf numFmtId="0" fontId="13" fillId="0" borderId="28" xfId="0" applyFont="1" applyBorder="1" applyAlignment="1">
      <alignment vertical="center" textRotation="255"/>
    </xf>
    <xf numFmtId="0" fontId="13" fillId="0" borderId="30" xfId="0" applyFont="1" applyBorder="1" applyAlignment="1">
      <alignment vertical="center" textRotation="255"/>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8" fillId="0" borderId="13"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00" xfId="0" applyFont="1" applyBorder="1" applyAlignment="1">
      <alignment horizontal="center" vertical="center"/>
    </xf>
    <xf numFmtId="0" fontId="11" fillId="0" borderId="28" xfId="0" applyFont="1" applyBorder="1" applyAlignment="1">
      <alignment horizontal="center" vertical="center"/>
    </xf>
    <xf numFmtId="0" fontId="11" fillId="0" borderId="30" xfId="0" applyFont="1" applyBorder="1" applyAlignment="1">
      <alignment horizontal="center" vertical="center"/>
    </xf>
    <xf numFmtId="12" fontId="18" fillId="0" borderId="13" xfId="0" applyNumberFormat="1" applyFont="1" applyBorder="1" applyAlignment="1">
      <alignment horizontal="center" vertical="center" wrapText="1"/>
    </xf>
    <xf numFmtId="12" fontId="18" fillId="0" borderId="12" xfId="0" applyNumberFormat="1" applyFont="1" applyBorder="1" applyAlignment="1">
      <alignment horizontal="center" vertical="center" wrapText="1"/>
    </xf>
    <xf numFmtId="12" fontId="18" fillId="0" borderId="29" xfId="0" applyNumberFormat="1" applyFont="1" applyBorder="1" applyAlignment="1">
      <alignment horizontal="center" vertical="center" wrapText="1"/>
    </xf>
    <xf numFmtId="12" fontId="18" fillId="0" borderId="38"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20"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3" xfId="0" applyFont="1" applyBorder="1" applyAlignment="1">
      <alignment horizontal="center" vertical="center" wrapText="1"/>
    </xf>
    <xf numFmtId="0" fontId="20" fillId="0" borderId="36" xfId="0" applyFont="1" applyBorder="1" applyAlignment="1">
      <alignment horizontal="center" vertical="center" wrapText="1"/>
    </xf>
    <xf numFmtId="0" fontId="18" fillId="0" borderId="38" xfId="0" applyFont="1" applyBorder="1" applyAlignment="1">
      <alignment horizontal="center" vertical="center" wrapText="1"/>
    </xf>
    <xf numFmtId="0" fontId="14" fillId="0" borderId="30" xfId="0" applyFont="1" applyBorder="1" applyAlignment="1">
      <alignment horizontal="center" vertical="center" wrapText="1"/>
    </xf>
    <xf numFmtId="0" fontId="11" fillId="0" borderId="45" xfId="0" applyFont="1" applyBorder="1">
      <alignment vertical="center"/>
    </xf>
    <xf numFmtId="0" fontId="11" fillId="0" borderId="46" xfId="0" applyFont="1" applyBorder="1">
      <alignment vertical="center"/>
    </xf>
    <xf numFmtId="0" fontId="11" fillId="0" borderId="47" xfId="0" applyFont="1" applyBorder="1">
      <alignment vertical="center"/>
    </xf>
    <xf numFmtId="0" fontId="18" fillId="0" borderId="45" xfId="0" applyFont="1" applyBorder="1" applyAlignment="1">
      <alignment horizontal="center" vertical="center" shrinkToFit="1"/>
    </xf>
    <xf numFmtId="0" fontId="18" fillId="0" borderId="46" xfId="0" applyFont="1" applyBorder="1" applyAlignment="1">
      <alignment horizontal="center" vertical="center" shrinkToFit="1"/>
    </xf>
    <xf numFmtId="0" fontId="18" fillId="0" borderId="48" xfId="0" applyFont="1" applyBorder="1" applyAlignment="1">
      <alignment horizontal="center" vertical="center" shrinkToFit="1"/>
    </xf>
    <xf numFmtId="0" fontId="13" fillId="0" borderId="45" xfId="0" applyFont="1" applyBorder="1" applyAlignment="1">
      <alignment vertical="center" shrinkToFit="1"/>
    </xf>
    <xf numFmtId="0" fontId="13" fillId="0" borderId="46" xfId="0" applyFont="1" applyBorder="1" applyAlignment="1">
      <alignment vertical="center" shrinkToFit="1"/>
    </xf>
    <xf numFmtId="0" fontId="13" fillId="0" borderId="47" xfId="0" applyFont="1" applyBorder="1" applyAlignment="1">
      <alignment vertical="center" shrinkToFit="1"/>
    </xf>
    <xf numFmtId="0" fontId="11" fillId="0" borderId="24" xfId="0" applyFont="1" applyBorder="1">
      <alignment vertical="center"/>
    </xf>
    <xf numFmtId="0" fontId="11" fillId="0" borderId="36" xfId="0" applyFont="1" applyBorder="1">
      <alignment vertical="center"/>
    </xf>
    <xf numFmtId="0" fontId="11" fillId="0" borderId="0" xfId="0" applyFont="1">
      <alignment vertical="center"/>
    </xf>
    <xf numFmtId="0" fontId="11" fillId="0" borderId="9" xfId="0" applyFont="1" applyBorder="1">
      <alignment vertical="center"/>
    </xf>
    <xf numFmtId="0" fontId="11" fillId="0" borderId="14" xfId="0" applyFont="1" applyBorder="1">
      <alignment vertical="center"/>
    </xf>
    <xf numFmtId="0" fontId="11" fillId="0" borderId="11" xfId="0" applyFont="1" applyBorder="1">
      <alignment vertical="center"/>
    </xf>
    <xf numFmtId="0" fontId="14" fillId="0" borderId="0" xfId="0" applyFont="1" applyAlignment="1">
      <alignment vertical="center" wrapText="1"/>
    </xf>
    <xf numFmtId="0" fontId="14" fillId="0" borderId="34"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55" xfId="0" applyFont="1" applyBorder="1" applyAlignment="1">
      <alignment horizontal="center" vertical="center" textRotation="255"/>
    </xf>
    <xf numFmtId="0" fontId="14" fillId="0" borderId="61" xfId="0" applyFont="1" applyBorder="1" applyAlignment="1">
      <alignment horizontal="center" vertical="center"/>
    </xf>
    <xf numFmtId="0" fontId="14" fillId="0" borderId="13" xfId="0" applyFont="1" applyBorder="1" applyAlignment="1">
      <alignment horizontal="center" vertical="center"/>
    </xf>
    <xf numFmtId="0" fontId="14" fillId="0" borderId="100"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33" fillId="0" borderId="0" xfId="0" applyFont="1" applyAlignment="1">
      <alignment horizontal="left" vertical="top" wrapText="1"/>
    </xf>
    <xf numFmtId="0" fontId="33" fillId="0" borderId="2" xfId="0" applyFont="1" applyBorder="1" applyAlignment="1">
      <alignment horizontal="center" vertical="center" textRotation="255"/>
    </xf>
    <xf numFmtId="0" fontId="33" fillId="0" borderId="4" xfId="0" applyFont="1" applyBorder="1" applyAlignment="1">
      <alignment horizontal="center" vertical="center" textRotation="255"/>
    </xf>
    <xf numFmtId="0" fontId="33" fillId="0" borderId="3" xfId="0" applyFont="1" applyBorder="1" applyAlignment="1">
      <alignment horizontal="center" vertical="center" textRotation="255"/>
    </xf>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35" fillId="0" borderId="33" xfId="0" applyFont="1" applyBorder="1" applyAlignment="1">
      <alignment horizontal="center" wrapText="1"/>
    </xf>
    <xf numFmtId="0" fontId="35" fillId="0" borderId="43" xfId="0" applyFont="1" applyBorder="1" applyAlignment="1">
      <alignment horizontal="center" wrapText="1"/>
    </xf>
    <xf numFmtId="0" fontId="14" fillId="0" borderId="40" xfId="0" applyFont="1" applyBorder="1" applyAlignment="1">
      <alignment horizontal="left" vertical="center" wrapText="1"/>
    </xf>
    <xf numFmtId="0" fontId="14" fillId="0" borderId="55" xfId="0" applyFont="1" applyBorder="1" applyAlignment="1">
      <alignment horizontal="left" vertical="center"/>
    </xf>
    <xf numFmtId="0" fontId="16" fillId="0" borderId="98" xfId="0" applyFont="1" applyBorder="1" applyAlignment="1">
      <alignment horizontal="center" vertical="center" wrapText="1"/>
    </xf>
    <xf numFmtId="0" fontId="16" fillId="0" borderId="99" xfId="0" applyFont="1" applyBorder="1" applyAlignment="1">
      <alignment horizontal="center" vertical="center" wrapText="1"/>
    </xf>
    <xf numFmtId="0" fontId="33" fillId="0" borderId="0" xfId="0" applyFont="1" applyAlignment="1">
      <alignment horizontal="center" vertical="center"/>
    </xf>
    <xf numFmtId="0" fontId="14" fillId="0" borderId="0" xfId="0" applyFont="1">
      <alignment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xf>
    <xf numFmtId="0" fontId="10" fillId="0" borderId="44" xfId="0" applyFont="1" applyBorder="1" applyAlignment="1">
      <alignment horizontal="center" vertical="center"/>
    </xf>
    <xf numFmtId="0" fontId="10" fillId="0" borderId="34" xfId="0" applyFont="1" applyBorder="1" applyAlignment="1">
      <alignment horizontal="center" vertical="center"/>
    </xf>
    <xf numFmtId="0" fontId="10" fillId="0" borderId="40" xfId="0" applyFont="1" applyBorder="1" applyAlignment="1">
      <alignment horizontal="center" vertical="center"/>
    </xf>
    <xf numFmtId="0" fontId="10" fillId="0" borderId="55" xfId="0" applyFont="1" applyBorder="1" applyAlignment="1">
      <alignment horizontal="right" vertical="center"/>
    </xf>
    <xf numFmtId="0" fontId="10" fillId="0" borderId="56" xfId="0" applyFont="1" applyBorder="1" applyAlignment="1">
      <alignment horizontal="right" vertical="center"/>
    </xf>
    <xf numFmtId="0" fontId="16" fillId="0" borderId="22"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56" xfId="0" applyFont="1" applyBorder="1" applyAlignment="1">
      <alignment horizontal="center" vertical="center" wrapText="1"/>
    </xf>
    <xf numFmtId="0" fontId="16" fillId="0" borderId="81" xfId="0" applyFont="1" applyBorder="1" applyAlignment="1">
      <alignment horizontal="center" vertical="center" wrapText="1"/>
    </xf>
    <xf numFmtId="0" fontId="3" fillId="0" borderId="0" xfId="0" applyFont="1" applyAlignment="1">
      <alignment horizontal="center" vertical="center"/>
    </xf>
    <xf numFmtId="0" fontId="16" fillId="0" borderId="2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43" xfId="0" applyFont="1" applyBorder="1" applyAlignment="1">
      <alignment horizontal="center" vertical="center" wrapText="1"/>
    </xf>
    <xf numFmtId="0" fontId="33" fillId="0" borderId="40" xfId="0" applyFont="1" applyBorder="1" applyAlignment="1">
      <alignment horizontal="left" vertical="center"/>
    </xf>
    <xf numFmtId="177" fontId="10" fillId="0" borderId="0" xfId="0" applyNumberFormat="1" applyFont="1" applyAlignment="1">
      <alignment horizontal="center" vertical="center"/>
    </xf>
    <xf numFmtId="0" fontId="11" fillId="0" borderId="68" xfId="0" applyFont="1" applyBorder="1" applyAlignment="1">
      <alignment horizontal="center" vertical="center" shrinkToFit="1"/>
    </xf>
    <xf numFmtId="0" fontId="11" fillId="0" borderId="19" xfId="0" applyFont="1" applyBorder="1" applyAlignment="1">
      <alignment horizontal="center" vertical="center" shrinkToFit="1"/>
    </xf>
    <xf numFmtId="0" fontId="13" fillId="0" borderId="66" xfId="0" applyFont="1" applyBorder="1">
      <alignment vertical="center"/>
    </xf>
    <xf numFmtId="0" fontId="13" fillId="0" borderId="64" xfId="0" applyFont="1" applyBorder="1">
      <alignment vertical="center"/>
    </xf>
    <xf numFmtId="0" fontId="13" fillId="0" borderId="67" xfId="0" applyFont="1" applyBorder="1">
      <alignment vertical="center"/>
    </xf>
    <xf numFmtId="176" fontId="12" fillId="0" borderId="22" xfId="1" applyNumberFormat="1" applyFont="1" applyBorder="1" applyAlignment="1">
      <alignment horizontal="right" vertical="center"/>
    </xf>
    <xf numFmtId="176" fontId="11" fillId="0" borderId="56" xfId="1" applyNumberFormat="1" applyFont="1" applyBorder="1" applyAlignment="1">
      <alignment horizontal="right" vertical="center"/>
    </xf>
    <xf numFmtId="0" fontId="13" fillId="0" borderId="0" xfId="0" applyFont="1" applyAlignment="1">
      <alignment horizontal="center" vertical="center"/>
    </xf>
    <xf numFmtId="0" fontId="13" fillId="0" borderId="29" xfId="0" applyFont="1" applyBorder="1" applyAlignment="1">
      <alignment horizontal="center" vertical="center"/>
    </xf>
    <xf numFmtId="0" fontId="13" fillId="0" borderId="38" xfId="0" applyFont="1" applyBorder="1" applyAlignment="1">
      <alignment horizontal="center" vertical="center"/>
    </xf>
    <xf numFmtId="0" fontId="13" fillId="0" borderId="48" xfId="0" applyFont="1" applyBorder="1">
      <alignment vertical="center"/>
    </xf>
    <xf numFmtId="0" fontId="13" fillId="0" borderId="19" xfId="0" applyFont="1" applyBorder="1" applyAlignment="1">
      <alignment horizontal="center" vertical="center"/>
    </xf>
    <xf numFmtId="0" fontId="13" fillId="0" borderId="10" xfId="0" applyFont="1" applyBorder="1" applyAlignment="1">
      <alignment horizontal="center" vertical="center"/>
    </xf>
    <xf numFmtId="0" fontId="13" fillId="0" borderId="9" xfId="0" applyFont="1" applyBorder="1" applyAlignment="1">
      <alignment horizontal="center" vertical="center"/>
    </xf>
    <xf numFmtId="0" fontId="13" fillId="0" borderId="31" xfId="0" applyFont="1" applyBorder="1">
      <alignment vertical="center"/>
    </xf>
    <xf numFmtId="0" fontId="13" fillId="0" borderId="41" xfId="0" applyFont="1" applyBorder="1">
      <alignment vertical="center"/>
    </xf>
    <xf numFmtId="0" fontId="13" fillId="0" borderId="32" xfId="0" applyFont="1" applyBorder="1" applyAlignment="1">
      <alignment horizontal="center" vertical="center"/>
    </xf>
    <xf numFmtId="0" fontId="13" fillId="0" borderId="42" xfId="0" applyFont="1" applyBorder="1" applyAlignment="1">
      <alignment horizontal="center" vertical="center"/>
    </xf>
    <xf numFmtId="0" fontId="13" fillId="0" borderId="33" xfId="0" applyFont="1" applyBorder="1" applyAlignment="1">
      <alignment horizontal="center" vertical="center"/>
    </xf>
    <xf numFmtId="0" fontId="13" fillId="0" borderId="43" xfId="0" applyFont="1" applyBorder="1" applyAlignment="1">
      <alignment horizontal="center"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38" xfId="0" applyFont="1" applyBorder="1" applyAlignment="1">
      <alignment horizontal="left" vertical="center"/>
    </xf>
    <xf numFmtId="0" fontId="13" fillId="0" borderId="14" xfId="0" applyFont="1" applyBorder="1" applyAlignment="1">
      <alignment horizontal="left" vertical="center"/>
    </xf>
    <xf numFmtId="0" fontId="13" fillId="0" borderId="11" xfId="0" applyFont="1" applyBorder="1" applyAlignment="1">
      <alignment horizontal="lef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C4FAEBEB-78E7-422F-AE37-85CE2088E49B}"/>
  </cellStyles>
  <dxfs count="98">
    <dxf>
      <font>
        <color theme="1"/>
      </font>
    </dxf>
    <dxf>
      <font>
        <color theme="0"/>
      </font>
      <fill>
        <patternFill patternType="none">
          <bgColor auto="1"/>
        </patternFill>
      </fill>
    </dxf>
    <dxf>
      <font>
        <color theme="1"/>
      </font>
    </dxf>
    <dxf>
      <font>
        <color theme="0" tint="-0.24994659260841701"/>
      </font>
      <numFmt numFmtId="181" formatCode=";;;&quot;例１：届出人の国内現地法人　例２：不動産管理委託先　例３：届出人の配偶者&quot;"/>
    </dxf>
    <dxf>
      <font>
        <color theme="0" tint="-0.24994659260841701"/>
      </font>
      <numFmt numFmtId="182" formatCode=";;;&quot;例：事業本部営業３課　　※個人の場合は記載不要&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87" formatCode=";;;&quot;連絡先が個人の場合は氏名、法人の場合は法人名を記載&quot;"/>
    </dxf>
    <dxf>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8" formatCode=";;;&quot;選択しなかった場合は日本国籍として記載されます&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90" formatCode=";;;&quot;選択しなかった場合は国内（日本）在住として記載されます&quot;"/>
    </dxf>
    <dxf>
      <font>
        <color theme="0" tint="-0.24994659260841701"/>
      </font>
      <numFmt numFmtId="186" formatCode=";;;&quot;ハイフンありの半角で記載　例：000-0000&quot;"/>
    </dxf>
    <dxf>
      <font>
        <color theme="0" tint="-0.24994659260841701"/>
      </font>
      <numFmt numFmtId="191" formatCode=";;;&quot;選択しなかった場合は日本法人として記載されます&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ill>
        <patternFill>
          <bgColor theme="5" tint="0.79998168889431442"/>
        </patternFill>
      </fill>
    </dxf>
    <dxf>
      <fill>
        <patternFill>
          <bgColor rgb="FFFFFFCC"/>
        </patternFill>
      </fill>
    </dxf>
    <dxf>
      <font>
        <color theme="0" tint="-0.24994659260841701"/>
      </font>
      <numFmt numFmtId="196" formatCode=";;;&quot;記載例表示の例　文字入力・Delで削除・半角スペース入力をお試しください&quot;"/>
    </dxf>
    <dxf>
      <font>
        <color theme="0" tint="-0.24994659260841701"/>
      </font>
    </dxf>
    <dxf>
      <font>
        <b/>
        <i val="0"/>
        <color rgb="FFFF0000"/>
      </font>
      <fill>
        <patternFill>
          <bgColor rgb="FFFFFF00"/>
        </patternFill>
      </fill>
    </dxf>
    <dxf>
      <font>
        <color theme="0" tint="-0.24994659260841701"/>
      </font>
    </dxf>
    <dxf>
      <font>
        <color theme="0" tint="-0.24994659260841701"/>
      </font>
    </dxf>
    <dxf>
      <font>
        <color theme="0" tint="-0.14996795556505021"/>
      </font>
    </dxf>
    <dxf>
      <font>
        <color theme="0" tint="-0.14996795556505021"/>
      </font>
    </dxf>
    <dxf>
      <font>
        <color theme="0"/>
      </font>
    </dxf>
    <dxf>
      <font>
        <color theme="0" tint="-0.14996795556505021"/>
      </font>
    </dxf>
  </dxfs>
  <tableStyles count="0" defaultTableStyle="TableStyleMedium2" defaultPivotStyle="PivotStyleLight16"/>
  <colors>
    <mruColors>
      <color rgb="FF8DE38D"/>
      <color rgb="FFF2DCDB"/>
      <color rgb="FFFFD653"/>
      <color rgb="FFFFFFCC"/>
      <color rgb="FFFF00FF"/>
      <color rgb="FFFFFFFF"/>
      <color rgb="FFFF99FF"/>
      <color rgb="FFFFDA65"/>
      <color rgb="FFCFAFE7"/>
      <color rgb="FFC19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95251</xdr:colOff>
      <xdr:row>78</xdr:row>
      <xdr:rowOff>9525</xdr:rowOff>
    </xdr:from>
    <xdr:to>
      <xdr:col>5</xdr:col>
      <xdr:colOff>361951</xdr:colOff>
      <xdr:row>82</xdr:row>
      <xdr:rowOff>28575</xdr:rowOff>
    </xdr:to>
    <xdr:sp macro="" textlink="">
      <xdr:nvSpPr>
        <xdr:cNvPr id="2" name="右中かっこ 1">
          <a:extLst>
            <a:ext uri="{FF2B5EF4-FFF2-40B4-BE49-F238E27FC236}">
              <a16:creationId xmlns:a16="http://schemas.microsoft.com/office/drawing/2014/main" id="{FD66CD4C-3808-FA93-3E9C-A7FB4103448B}"/>
            </a:ext>
          </a:extLst>
        </xdr:cNvPr>
        <xdr:cNvSpPr/>
      </xdr:nvSpPr>
      <xdr:spPr>
        <a:xfrm>
          <a:off x="5762626" y="50863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203</xdr:row>
      <xdr:rowOff>9525</xdr:rowOff>
    </xdr:from>
    <xdr:to>
      <xdr:col>5</xdr:col>
      <xdr:colOff>361951</xdr:colOff>
      <xdr:row>210</xdr:row>
      <xdr:rowOff>28575</xdr:rowOff>
    </xdr:to>
    <xdr:sp macro="" textlink="">
      <xdr:nvSpPr>
        <xdr:cNvPr id="3" name="右中かっこ 2">
          <a:extLst>
            <a:ext uri="{FF2B5EF4-FFF2-40B4-BE49-F238E27FC236}">
              <a16:creationId xmlns:a16="http://schemas.microsoft.com/office/drawing/2014/main" id="{C80051C6-D0D4-4B58-82CC-F08C01679D23}"/>
            </a:ext>
          </a:extLst>
        </xdr:cNvPr>
        <xdr:cNvSpPr/>
      </xdr:nvSpPr>
      <xdr:spPr>
        <a:xfrm>
          <a:off x="5981701" y="53721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90</xdr:row>
      <xdr:rowOff>9525</xdr:rowOff>
    </xdr:from>
    <xdr:to>
      <xdr:col>5</xdr:col>
      <xdr:colOff>361951</xdr:colOff>
      <xdr:row>94</xdr:row>
      <xdr:rowOff>28575</xdr:rowOff>
    </xdr:to>
    <xdr:sp macro="" textlink="">
      <xdr:nvSpPr>
        <xdr:cNvPr id="4" name="右中かっこ 3">
          <a:extLst>
            <a:ext uri="{FF2B5EF4-FFF2-40B4-BE49-F238E27FC236}">
              <a16:creationId xmlns:a16="http://schemas.microsoft.com/office/drawing/2014/main" id="{9F951C1B-94AD-448E-B54E-D58E549B9DA3}"/>
            </a:ext>
          </a:extLst>
        </xdr:cNvPr>
        <xdr:cNvSpPr/>
      </xdr:nvSpPr>
      <xdr:spPr>
        <a:xfrm>
          <a:off x="5295901" y="1006792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102</xdr:row>
      <xdr:rowOff>9525</xdr:rowOff>
    </xdr:from>
    <xdr:to>
      <xdr:col>5</xdr:col>
      <xdr:colOff>361951</xdr:colOff>
      <xdr:row>106</xdr:row>
      <xdr:rowOff>28575</xdr:rowOff>
    </xdr:to>
    <xdr:sp macro="" textlink="">
      <xdr:nvSpPr>
        <xdr:cNvPr id="5" name="右中かっこ 4">
          <a:extLst>
            <a:ext uri="{FF2B5EF4-FFF2-40B4-BE49-F238E27FC236}">
              <a16:creationId xmlns:a16="http://schemas.microsoft.com/office/drawing/2014/main" id="{289E4B04-9560-479E-BC13-65A597BEA7DF}"/>
            </a:ext>
          </a:extLst>
        </xdr:cNvPr>
        <xdr:cNvSpPr/>
      </xdr:nvSpPr>
      <xdr:spPr>
        <a:xfrm>
          <a:off x="5295901" y="140208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114</xdr:row>
      <xdr:rowOff>9525</xdr:rowOff>
    </xdr:from>
    <xdr:to>
      <xdr:col>5</xdr:col>
      <xdr:colOff>361951</xdr:colOff>
      <xdr:row>118</xdr:row>
      <xdr:rowOff>28575</xdr:rowOff>
    </xdr:to>
    <xdr:sp macro="" textlink="">
      <xdr:nvSpPr>
        <xdr:cNvPr id="6" name="右中かっこ 5">
          <a:extLst>
            <a:ext uri="{FF2B5EF4-FFF2-40B4-BE49-F238E27FC236}">
              <a16:creationId xmlns:a16="http://schemas.microsoft.com/office/drawing/2014/main" id="{3F615A63-E696-4B73-829F-C199352D0A61}"/>
            </a:ext>
          </a:extLst>
        </xdr:cNvPr>
        <xdr:cNvSpPr/>
      </xdr:nvSpPr>
      <xdr:spPr>
        <a:xfrm>
          <a:off x="5295901" y="1774507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126</xdr:row>
      <xdr:rowOff>9525</xdr:rowOff>
    </xdr:from>
    <xdr:to>
      <xdr:col>5</xdr:col>
      <xdr:colOff>361951</xdr:colOff>
      <xdr:row>130</xdr:row>
      <xdr:rowOff>28575</xdr:rowOff>
    </xdr:to>
    <xdr:sp macro="" textlink="">
      <xdr:nvSpPr>
        <xdr:cNvPr id="7" name="右中かっこ 6">
          <a:extLst>
            <a:ext uri="{FF2B5EF4-FFF2-40B4-BE49-F238E27FC236}">
              <a16:creationId xmlns:a16="http://schemas.microsoft.com/office/drawing/2014/main" id="{279A3227-B1A8-406E-A907-BAE5816A6381}"/>
            </a:ext>
          </a:extLst>
        </xdr:cNvPr>
        <xdr:cNvSpPr/>
      </xdr:nvSpPr>
      <xdr:spPr>
        <a:xfrm>
          <a:off x="5295901" y="212407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560F-8EA6-4554-9026-806492E397B6}">
  <dimension ref="B4:D19"/>
  <sheetViews>
    <sheetView workbookViewId="0"/>
    <sheetView workbookViewId="1">
      <selection activeCell="D11" sqref="D11"/>
    </sheetView>
  </sheetViews>
  <sheetFormatPr defaultRowHeight="24" customHeight="1" x14ac:dyDescent="0.15"/>
  <cols>
    <col min="1" max="1" width="9" style="169"/>
    <col min="2" max="3" width="11.25" style="169" customWidth="1"/>
    <col min="4" max="4" width="105.25" style="169" customWidth="1"/>
    <col min="5" max="16384" width="9" style="169"/>
  </cols>
  <sheetData>
    <row r="4" spans="2:4" ht="24" customHeight="1" x14ac:dyDescent="0.15">
      <c r="B4" s="168" t="s">
        <v>3871</v>
      </c>
      <c r="C4" s="168" t="s">
        <v>3947</v>
      </c>
      <c r="D4" s="168" t="s">
        <v>3948</v>
      </c>
    </row>
    <row r="5" spans="2:4" ht="24" customHeight="1" x14ac:dyDescent="0.15">
      <c r="B5" s="168" t="s">
        <v>3940</v>
      </c>
      <c r="C5" s="170">
        <v>46066</v>
      </c>
      <c r="D5" s="171" t="s">
        <v>3949</v>
      </c>
    </row>
    <row r="6" spans="2:4" ht="24" customHeight="1" x14ac:dyDescent="0.15">
      <c r="B6" s="168" t="s">
        <v>3950</v>
      </c>
      <c r="C6" s="170">
        <v>46087</v>
      </c>
      <c r="D6" s="171" t="s">
        <v>3951</v>
      </c>
    </row>
    <row r="7" spans="2:4" ht="24" customHeight="1" x14ac:dyDescent="0.15">
      <c r="B7" s="168"/>
      <c r="C7" s="170"/>
      <c r="D7" s="171"/>
    </row>
    <row r="8" spans="2:4" ht="24" customHeight="1" x14ac:dyDescent="0.15">
      <c r="B8" s="168"/>
      <c r="C8" s="170"/>
      <c r="D8" s="171"/>
    </row>
    <row r="9" spans="2:4" ht="24" customHeight="1" x14ac:dyDescent="0.15">
      <c r="B9" s="168"/>
      <c r="C9" s="170"/>
      <c r="D9" s="171"/>
    </row>
    <row r="10" spans="2:4" ht="24" customHeight="1" x14ac:dyDescent="0.15">
      <c r="B10" s="168"/>
      <c r="C10" s="170"/>
      <c r="D10" s="171"/>
    </row>
    <row r="11" spans="2:4" ht="24" customHeight="1" x14ac:dyDescent="0.15">
      <c r="B11" s="168"/>
      <c r="C11" s="170"/>
      <c r="D11" s="171"/>
    </row>
    <row r="12" spans="2:4" ht="24" customHeight="1" x14ac:dyDescent="0.15">
      <c r="B12" s="168"/>
      <c r="C12" s="170"/>
      <c r="D12" s="171"/>
    </row>
    <row r="13" spans="2:4" ht="24" customHeight="1" x14ac:dyDescent="0.15">
      <c r="B13" s="168"/>
      <c r="C13" s="170"/>
      <c r="D13" s="171"/>
    </row>
    <row r="14" spans="2:4" ht="24" customHeight="1" x14ac:dyDescent="0.15">
      <c r="B14" s="168"/>
      <c r="C14" s="170"/>
      <c r="D14" s="171"/>
    </row>
    <row r="15" spans="2:4" ht="24" customHeight="1" x14ac:dyDescent="0.15">
      <c r="B15" s="168"/>
      <c r="C15" s="170"/>
      <c r="D15" s="171"/>
    </row>
    <row r="16" spans="2:4" ht="24" customHeight="1" x14ac:dyDescent="0.15">
      <c r="B16" s="168"/>
      <c r="C16" s="170"/>
      <c r="D16" s="171"/>
    </row>
    <row r="17" spans="2:4" ht="24" customHeight="1" x14ac:dyDescent="0.15">
      <c r="B17" s="168"/>
      <c r="C17" s="170"/>
      <c r="D17" s="171"/>
    </row>
    <row r="18" spans="2:4" ht="24" customHeight="1" x14ac:dyDescent="0.15">
      <c r="B18" s="168"/>
      <c r="C18" s="170"/>
      <c r="D18" s="171"/>
    </row>
    <row r="19" spans="2:4" ht="24" customHeight="1" x14ac:dyDescent="0.15">
      <c r="B19" s="168"/>
      <c r="C19" s="170"/>
      <c r="D19" s="171"/>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E3A3-2A1D-4FD0-BAF3-F9457025B703}">
  <sheetPr>
    <tabColor rgb="FF00B0F0"/>
  </sheetPr>
  <dimension ref="B1:H27"/>
  <sheetViews>
    <sheetView workbookViewId="0"/>
    <sheetView workbookViewId="1">
      <selection activeCell="K5" sqref="K5"/>
    </sheetView>
  </sheetViews>
  <sheetFormatPr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20" t="s">
        <v>3817</v>
      </c>
      <c r="C4" s="420"/>
      <c r="D4" s="420"/>
      <c r="E4" s="420"/>
      <c r="F4" s="420"/>
      <c r="G4" s="420"/>
      <c r="H4" s="420"/>
    </row>
    <row r="5" spans="2:8" ht="5.25" customHeight="1" x14ac:dyDescent="0.15"/>
    <row r="6" spans="2:8" ht="30.75" customHeight="1" x14ac:dyDescent="0.15">
      <c r="C6" s="421" t="s">
        <v>3820</v>
      </c>
      <c r="D6" s="421"/>
      <c r="E6" s="421"/>
      <c r="F6" s="421"/>
      <c r="G6" s="421"/>
    </row>
    <row r="8" spans="2:8" ht="46.5" customHeight="1" x14ac:dyDescent="0.15">
      <c r="B8" s="409">
        <v>1</v>
      </c>
      <c r="C8" s="124" t="s">
        <v>3818</v>
      </c>
      <c r="D8" s="412"/>
      <c r="E8" s="412"/>
      <c r="F8" s="412"/>
      <c r="G8" s="412"/>
      <c r="H8" s="413"/>
    </row>
    <row r="9" spans="2:8" ht="33" customHeight="1" x14ac:dyDescent="0.15">
      <c r="B9" s="410"/>
      <c r="C9" s="125" t="s">
        <v>3680</v>
      </c>
      <c r="D9" s="414"/>
      <c r="E9" s="414"/>
      <c r="F9" s="414"/>
      <c r="G9" s="414"/>
      <c r="H9" s="415"/>
    </row>
    <row r="10" spans="2:8" ht="18.75" customHeight="1" x14ac:dyDescent="0.15">
      <c r="B10" s="410"/>
      <c r="C10" s="416" t="s">
        <v>3819</v>
      </c>
      <c r="D10" s="110" t="s">
        <v>3683</v>
      </c>
      <c r="E10" s="111"/>
      <c r="F10" s="112" t="s">
        <v>3684</v>
      </c>
      <c r="G10" s="111"/>
      <c r="H10" s="106"/>
    </row>
    <row r="11" spans="2:8" ht="49.5" customHeight="1" x14ac:dyDescent="0.15">
      <c r="B11" s="411"/>
      <c r="C11" s="417"/>
      <c r="D11" s="418"/>
      <c r="E11" s="418"/>
      <c r="F11" s="418"/>
      <c r="G11" s="418"/>
      <c r="H11" s="419"/>
    </row>
    <row r="12" spans="2:8" ht="46.5" customHeight="1" x14ac:dyDescent="0.15">
      <c r="B12" s="409">
        <v>2</v>
      </c>
      <c r="C12" s="124" t="s">
        <v>3818</v>
      </c>
      <c r="D12" s="412"/>
      <c r="E12" s="412"/>
      <c r="F12" s="412"/>
      <c r="G12" s="412"/>
      <c r="H12" s="413"/>
    </row>
    <row r="13" spans="2:8" ht="33" customHeight="1" x14ac:dyDescent="0.15">
      <c r="B13" s="410"/>
      <c r="C13" s="125" t="s">
        <v>3680</v>
      </c>
      <c r="D13" s="414"/>
      <c r="E13" s="414"/>
      <c r="F13" s="414"/>
      <c r="G13" s="414"/>
      <c r="H13" s="415"/>
    </row>
    <row r="14" spans="2:8" ht="18.75" customHeight="1" x14ac:dyDescent="0.15">
      <c r="B14" s="410"/>
      <c r="C14" s="416" t="s">
        <v>3819</v>
      </c>
      <c r="D14" s="110" t="s">
        <v>3683</v>
      </c>
      <c r="E14" s="111"/>
      <c r="F14" s="112" t="s">
        <v>3684</v>
      </c>
      <c r="G14" s="111"/>
      <c r="H14" s="106"/>
    </row>
    <row r="15" spans="2:8" ht="49.5" customHeight="1" x14ac:dyDescent="0.15">
      <c r="B15" s="411"/>
      <c r="C15" s="417"/>
      <c r="D15" s="418"/>
      <c r="E15" s="418"/>
      <c r="F15" s="418"/>
      <c r="G15" s="418"/>
      <c r="H15" s="419"/>
    </row>
    <row r="16" spans="2:8" ht="46.5" customHeight="1" x14ac:dyDescent="0.15">
      <c r="B16" s="409">
        <v>3</v>
      </c>
      <c r="C16" s="124" t="s">
        <v>3818</v>
      </c>
      <c r="D16" s="412"/>
      <c r="E16" s="412"/>
      <c r="F16" s="412"/>
      <c r="G16" s="412"/>
      <c r="H16" s="413"/>
    </row>
    <row r="17" spans="2:8" ht="33" customHeight="1" x14ac:dyDescent="0.15">
      <c r="B17" s="410"/>
      <c r="C17" s="125" t="s">
        <v>3680</v>
      </c>
      <c r="D17" s="414"/>
      <c r="E17" s="414"/>
      <c r="F17" s="414"/>
      <c r="G17" s="414"/>
      <c r="H17" s="415"/>
    </row>
    <row r="18" spans="2:8" ht="18.75" customHeight="1" x14ac:dyDescent="0.15">
      <c r="B18" s="410"/>
      <c r="C18" s="416" t="s">
        <v>3819</v>
      </c>
      <c r="D18" s="110" t="s">
        <v>3683</v>
      </c>
      <c r="E18" s="111"/>
      <c r="F18" s="112" t="s">
        <v>3684</v>
      </c>
      <c r="G18" s="111"/>
      <c r="H18" s="106"/>
    </row>
    <row r="19" spans="2:8" ht="49.5" customHeight="1" x14ac:dyDescent="0.15">
      <c r="B19" s="411"/>
      <c r="C19" s="417"/>
      <c r="D19" s="418"/>
      <c r="E19" s="418"/>
      <c r="F19" s="418"/>
      <c r="G19" s="418"/>
      <c r="H19" s="419"/>
    </row>
    <row r="20" spans="2:8" ht="46.5" customHeight="1" x14ac:dyDescent="0.15">
      <c r="B20" s="409">
        <v>4</v>
      </c>
      <c r="C20" s="124" t="s">
        <v>3818</v>
      </c>
      <c r="D20" s="412"/>
      <c r="E20" s="412"/>
      <c r="F20" s="412"/>
      <c r="G20" s="412"/>
      <c r="H20" s="413"/>
    </row>
    <row r="21" spans="2:8" ht="33" customHeight="1" x14ac:dyDescent="0.15">
      <c r="B21" s="410"/>
      <c r="C21" s="125" t="s">
        <v>3680</v>
      </c>
      <c r="D21" s="414"/>
      <c r="E21" s="414"/>
      <c r="F21" s="414"/>
      <c r="G21" s="414"/>
      <c r="H21" s="415"/>
    </row>
    <row r="22" spans="2:8" ht="18.75" customHeight="1" x14ac:dyDescent="0.15">
      <c r="B22" s="410"/>
      <c r="C22" s="416" t="s">
        <v>3819</v>
      </c>
      <c r="D22" s="110" t="s">
        <v>3683</v>
      </c>
      <c r="E22" s="111"/>
      <c r="F22" s="112" t="s">
        <v>3684</v>
      </c>
      <c r="G22" s="111"/>
      <c r="H22" s="106"/>
    </row>
    <row r="23" spans="2:8" ht="49.5" customHeight="1" x14ac:dyDescent="0.15">
      <c r="B23" s="411"/>
      <c r="C23" s="417"/>
      <c r="D23" s="418"/>
      <c r="E23" s="418"/>
      <c r="F23" s="418"/>
      <c r="G23" s="418"/>
      <c r="H23" s="419"/>
    </row>
    <row r="24" spans="2:8" ht="46.5" customHeight="1" x14ac:dyDescent="0.15">
      <c r="B24" s="409">
        <v>5</v>
      </c>
      <c r="C24" s="124" t="s">
        <v>3818</v>
      </c>
      <c r="D24" s="412"/>
      <c r="E24" s="412"/>
      <c r="F24" s="412"/>
      <c r="G24" s="412"/>
      <c r="H24" s="413"/>
    </row>
    <row r="25" spans="2:8" ht="33" customHeight="1" x14ac:dyDescent="0.15">
      <c r="B25" s="410"/>
      <c r="C25" s="125" t="s">
        <v>3680</v>
      </c>
      <c r="D25" s="414"/>
      <c r="E25" s="414"/>
      <c r="F25" s="414"/>
      <c r="G25" s="414"/>
      <c r="H25" s="415"/>
    </row>
    <row r="26" spans="2:8" ht="18.75" customHeight="1" x14ac:dyDescent="0.15">
      <c r="B26" s="410"/>
      <c r="C26" s="416" t="s">
        <v>3819</v>
      </c>
      <c r="D26" s="110" t="s">
        <v>3683</v>
      </c>
      <c r="E26" s="111"/>
      <c r="F26" s="112" t="s">
        <v>3684</v>
      </c>
      <c r="G26" s="111"/>
      <c r="H26" s="106"/>
    </row>
    <row r="27" spans="2:8" ht="49.5" customHeight="1" x14ac:dyDescent="0.15">
      <c r="B27" s="411"/>
      <c r="C27" s="417"/>
      <c r="D27" s="418"/>
      <c r="E27" s="418"/>
      <c r="F27" s="418"/>
      <c r="G27" s="418"/>
      <c r="H27" s="419"/>
    </row>
  </sheetData>
  <sheetProtection formatCells="0"/>
  <mergeCells count="27">
    <mergeCell ref="B20:B23"/>
    <mergeCell ref="D20:H20"/>
    <mergeCell ref="D21:H21"/>
    <mergeCell ref="C22:C23"/>
    <mergeCell ref="D23:H23"/>
    <mergeCell ref="B24:B27"/>
    <mergeCell ref="D24:H24"/>
    <mergeCell ref="D25:H25"/>
    <mergeCell ref="C26:C27"/>
    <mergeCell ref="D27:H27"/>
    <mergeCell ref="B12:B15"/>
    <mergeCell ref="D12:H12"/>
    <mergeCell ref="D13:H13"/>
    <mergeCell ref="C14:C15"/>
    <mergeCell ref="D15:H15"/>
    <mergeCell ref="B16:B19"/>
    <mergeCell ref="D16:H16"/>
    <mergeCell ref="D17:H17"/>
    <mergeCell ref="C18:C19"/>
    <mergeCell ref="D19:H19"/>
    <mergeCell ref="B4:H4"/>
    <mergeCell ref="C6:G6"/>
    <mergeCell ref="B8:B11"/>
    <mergeCell ref="D8:H8"/>
    <mergeCell ref="D9:H9"/>
    <mergeCell ref="C10:C11"/>
    <mergeCell ref="D11:H11"/>
  </mergeCells>
  <phoneticPr fontId="1"/>
  <pageMargins left="0.53" right="0.48" top="0.48" bottom="0.3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136B-2822-4057-B585-6162BEE50C42}">
  <sheetPr>
    <tabColor rgb="FF00B0F0"/>
  </sheetPr>
  <dimension ref="B1:F58"/>
  <sheetViews>
    <sheetView workbookViewId="0"/>
    <sheetView workbookViewId="1">
      <selection activeCell="K5" sqref="K5"/>
    </sheetView>
  </sheetViews>
  <sheetFormatPr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c r="D8" s="89"/>
      <c r="E8" s="90"/>
      <c r="F8" s="84"/>
    </row>
    <row r="9" spans="2:6" ht="15.75" customHeight="1" x14ac:dyDescent="0.15">
      <c r="B9" s="86">
        <v>2</v>
      </c>
      <c r="C9" s="88"/>
      <c r="D9" s="89"/>
      <c r="E9" s="90"/>
      <c r="F9" s="84"/>
    </row>
    <row r="10" spans="2:6" ht="15.75" customHeight="1" x14ac:dyDescent="0.15">
      <c r="B10" s="86">
        <v>3</v>
      </c>
      <c r="C10" s="88"/>
      <c r="D10" s="89"/>
      <c r="E10" s="90"/>
      <c r="F10" s="84"/>
    </row>
    <row r="11" spans="2:6" ht="15.75" customHeight="1" x14ac:dyDescent="0.15">
      <c r="B11" s="86">
        <v>4</v>
      </c>
      <c r="C11" s="88"/>
      <c r="D11" s="89"/>
      <c r="E11" s="90"/>
      <c r="F11" s="84"/>
    </row>
    <row r="12" spans="2:6" ht="15.75" customHeight="1" x14ac:dyDescent="0.15">
      <c r="B12" s="86">
        <v>5</v>
      </c>
      <c r="C12" s="88"/>
      <c r="D12" s="89"/>
      <c r="E12" s="90"/>
      <c r="F12" s="84"/>
    </row>
    <row r="13" spans="2:6" ht="15.75" customHeight="1" x14ac:dyDescent="0.15">
      <c r="B13" s="86">
        <v>6</v>
      </c>
      <c r="C13" s="88"/>
      <c r="D13" s="89"/>
      <c r="E13" s="90"/>
      <c r="F13" s="84"/>
    </row>
    <row r="14" spans="2:6" ht="15.75" customHeight="1" x14ac:dyDescent="0.15">
      <c r="B14" s="86">
        <v>7</v>
      </c>
      <c r="C14" s="88"/>
      <c r="D14" s="89"/>
      <c r="E14" s="90"/>
      <c r="F14" s="84"/>
    </row>
    <row r="15" spans="2:6" ht="15.75" customHeight="1" x14ac:dyDescent="0.15">
      <c r="B15" s="86">
        <v>8</v>
      </c>
      <c r="C15" s="88"/>
      <c r="D15" s="89"/>
      <c r="E15" s="90"/>
      <c r="F15" s="84"/>
    </row>
    <row r="16" spans="2:6" ht="15.75" customHeight="1" x14ac:dyDescent="0.15">
      <c r="B16" s="86">
        <v>9</v>
      </c>
      <c r="C16" s="88"/>
      <c r="D16" s="89"/>
      <c r="E16" s="90"/>
      <c r="F16" s="84"/>
    </row>
    <row r="17" spans="2:6" ht="15.75" customHeight="1" x14ac:dyDescent="0.15">
      <c r="B17" s="86">
        <v>10</v>
      </c>
      <c r="C17" s="88"/>
      <c r="D17" s="89"/>
      <c r="E17" s="90"/>
      <c r="F17" s="84"/>
    </row>
    <row r="18" spans="2:6" ht="15.75" customHeight="1" x14ac:dyDescent="0.15">
      <c r="B18" s="86">
        <v>11</v>
      </c>
      <c r="C18" s="88"/>
      <c r="D18" s="89"/>
      <c r="E18" s="90"/>
      <c r="F18" s="84"/>
    </row>
    <row r="19" spans="2:6" ht="15.75" customHeight="1" x14ac:dyDescent="0.15">
      <c r="B19" s="86">
        <v>12</v>
      </c>
      <c r="C19" s="88"/>
      <c r="D19" s="89"/>
      <c r="E19" s="90"/>
      <c r="F19" s="84"/>
    </row>
    <row r="20" spans="2:6" ht="15.75" customHeight="1" x14ac:dyDescent="0.15">
      <c r="B20" s="86">
        <v>13</v>
      </c>
      <c r="C20" s="88"/>
      <c r="D20" s="89"/>
      <c r="E20" s="90"/>
      <c r="F20" s="84"/>
    </row>
    <row r="21" spans="2:6" ht="15.75" customHeight="1" x14ac:dyDescent="0.15">
      <c r="B21" s="86">
        <v>14</v>
      </c>
      <c r="C21" s="88"/>
      <c r="D21" s="89"/>
      <c r="E21" s="90"/>
      <c r="F21" s="84"/>
    </row>
    <row r="22" spans="2:6" ht="15.75" customHeight="1" x14ac:dyDescent="0.15">
      <c r="B22" s="86">
        <v>15</v>
      </c>
      <c r="C22" s="88"/>
      <c r="D22" s="89"/>
      <c r="E22" s="90"/>
      <c r="F22" s="84"/>
    </row>
    <row r="23" spans="2:6" ht="15.75" customHeight="1" x14ac:dyDescent="0.15">
      <c r="B23" s="86">
        <v>16</v>
      </c>
      <c r="C23" s="88"/>
      <c r="D23" s="89"/>
      <c r="E23" s="90"/>
      <c r="F23" s="84"/>
    </row>
    <row r="24" spans="2:6" ht="15.75" customHeight="1" x14ac:dyDescent="0.15">
      <c r="B24" s="86">
        <v>17</v>
      </c>
      <c r="C24" s="88"/>
      <c r="D24" s="89"/>
      <c r="E24" s="90"/>
      <c r="F24" s="84"/>
    </row>
    <row r="25" spans="2:6" ht="15.75" customHeight="1" x14ac:dyDescent="0.15">
      <c r="B25" s="86">
        <v>18</v>
      </c>
      <c r="C25" s="88"/>
      <c r="D25" s="89"/>
      <c r="E25" s="90"/>
      <c r="F25" s="84"/>
    </row>
    <row r="26" spans="2:6" ht="15.75" customHeight="1" x14ac:dyDescent="0.15">
      <c r="B26" s="86">
        <v>19</v>
      </c>
      <c r="C26" s="88"/>
      <c r="D26" s="89"/>
      <c r="E26" s="90"/>
      <c r="F26" s="84"/>
    </row>
    <row r="27" spans="2:6" ht="15.75" customHeight="1" x14ac:dyDescent="0.15">
      <c r="B27" s="86">
        <v>20</v>
      </c>
      <c r="C27" s="88"/>
      <c r="D27" s="89"/>
      <c r="E27" s="90"/>
      <c r="F27" s="84"/>
    </row>
    <row r="28" spans="2:6" ht="15.75" customHeight="1" x14ac:dyDescent="0.15">
      <c r="B28" s="86">
        <v>21</v>
      </c>
      <c r="C28" s="88"/>
      <c r="D28" s="89"/>
      <c r="E28" s="90"/>
      <c r="F28" s="84"/>
    </row>
    <row r="29" spans="2:6" ht="15.75" customHeight="1" x14ac:dyDescent="0.15">
      <c r="B29" s="86">
        <v>22</v>
      </c>
      <c r="C29" s="88"/>
      <c r="D29" s="89"/>
      <c r="E29" s="90"/>
      <c r="F29" s="84"/>
    </row>
    <row r="30" spans="2:6" ht="15.75" customHeight="1" x14ac:dyDescent="0.15">
      <c r="B30" s="86">
        <v>23</v>
      </c>
      <c r="C30" s="88"/>
      <c r="D30" s="89"/>
      <c r="E30" s="90"/>
      <c r="F30" s="84"/>
    </row>
    <row r="31" spans="2:6" ht="15.75" customHeight="1" x14ac:dyDescent="0.15">
      <c r="B31" s="86">
        <v>24</v>
      </c>
      <c r="C31" s="88"/>
      <c r="D31" s="89"/>
      <c r="E31" s="90"/>
      <c r="F31" s="84"/>
    </row>
    <row r="32" spans="2:6" ht="15.75" customHeight="1" x14ac:dyDescent="0.15">
      <c r="B32" s="86">
        <v>25</v>
      </c>
      <c r="C32" s="88"/>
      <c r="D32" s="89"/>
      <c r="E32" s="90"/>
      <c r="F32" s="84"/>
    </row>
    <row r="33" spans="2:6" ht="15.75" customHeight="1" x14ac:dyDescent="0.15">
      <c r="B33" s="86">
        <v>26</v>
      </c>
      <c r="C33" s="88"/>
      <c r="D33" s="89"/>
      <c r="E33" s="90"/>
      <c r="F33" s="84"/>
    </row>
    <row r="34" spans="2:6" ht="15.75" customHeight="1" x14ac:dyDescent="0.15">
      <c r="B34" s="86">
        <v>27</v>
      </c>
      <c r="C34" s="88"/>
      <c r="D34" s="89"/>
      <c r="E34" s="90"/>
      <c r="F34" s="84"/>
    </row>
    <row r="35" spans="2:6" ht="15.75" customHeight="1" x14ac:dyDescent="0.15">
      <c r="B35" s="86">
        <v>28</v>
      </c>
      <c r="C35" s="88"/>
      <c r="D35" s="89"/>
      <c r="E35" s="90"/>
      <c r="F35" s="84"/>
    </row>
    <row r="36" spans="2:6" ht="15.75" customHeight="1" x14ac:dyDescent="0.15">
      <c r="B36" s="86">
        <v>29</v>
      </c>
      <c r="C36" s="88"/>
      <c r="D36" s="89"/>
      <c r="E36" s="90"/>
      <c r="F36" s="84"/>
    </row>
    <row r="37" spans="2:6" ht="15.75" customHeight="1" x14ac:dyDescent="0.15">
      <c r="B37" s="86">
        <v>30</v>
      </c>
      <c r="C37" s="88"/>
      <c r="D37" s="89"/>
      <c r="E37" s="90"/>
      <c r="F37" s="84"/>
    </row>
    <row r="38" spans="2:6" ht="15.75" customHeight="1" x14ac:dyDescent="0.15">
      <c r="B38" s="86">
        <v>31</v>
      </c>
      <c r="C38" s="88"/>
      <c r="D38" s="89"/>
      <c r="E38" s="90"/>
      <c r="F38" s="84"/>
    </row>
    <row r="39" spans="2:6" ht="15.75" customHeight="1" x14ac:dyDescent="0.15">
      <c r="B39" s="86">
        <v>32</v>
      </c>
      <c r="C39" s="88"/>
      <c r="D39" s="89"/>
      <c r="E39" s="90"/>
      <c r="F39" s="84"/>
    </row>
    <row r="40" spans="2:6" ht="15.75" customHeight="1" x14ac:dyDescent="0.15">
      <c r="B40" s="86">
        <v>33</v>
      </c>
      <c r="C40" s="88"/>
      <c r="D40" s="89"/>
      <c r="E40" s="90"/>
      <c r="F40" s="84"/>
    </row>
    <row r="41" spans="2:6" ht="15.75" customHeight="1" x14ac:dyDescent="0.15">
      <c r="B41" s="86">
        <v>34</v>
      </c>
      <c r="C41" s="88"/>
      <c r="D41" s="89"/>
      <c r="E41" s="90"/>
      <c r="F41" s="84"/>
    </row>
    <row r="42" spans="2:6" ht="15.75" customHeight="1" x14ac:dyDescent="0.15">
      <c r="B42" s="86">
        <v>35</v>
      </c>
      <c r="C42" s="88"/>
      <c r="D42" s="89"/>
      <c r="E42" s="90"/>
      <c r="F42" s="84"/>
    </row>
    <row r="43" spans="2:6" ht="15.75" customHeight="1" x14ac:dyDescent="0.15">
      <c r="B43" s="86">
        <v>36</v>
      </c>
      <c r="C43" s="88"/>
      <c r="D43" s="89"/>
      <c r="E43" s="90"/>
      <c r="F43" s="84"/>
    </row>
    <row r="44" spans="2:6" ht="15.75" customHeight="1" x14ac:dyDescent="0.15">
      <c r="B44" s="86">
        <v>37</v>
      </c>
      <c r="C44" s="88"/>
      <c r="D44" s="89"/>
      <c r="E44" s="90"/>
      <c r="F44" s="84"/>
    </row>
    <row r="45" spans="2:6" ht="15.75" customHeight="1" x14ac:dyDescent="0.15">
      <c r="B45" s="86">
        <v>38</v>
      </c>
      <c r="C45" s="88"/>
      <c r="D45" s="89"/>
      <c r="E45" s="90"/>
      <c r="F45" s="84"/>
    </row>
    <row r="46" spans="2:6" ht="15.75" customHeight="1" x14ac:dyDescent="0.15">
      <c r="B46" s="86">
        <v>39</v>
      </c>
      <c r="C46" s="88"/>
      <c r="D46" s="89"/>
      <c r="E46" s="90"/>
      <c r="F46" s="84"/>
    </row>
    <row r="47" spans="2:6" ht="15.75" customHeight="1" x14ac:dyDescent="0.15">
      <c r="B47" s="86">
        <v>40</v>
      </c>
      <c r="C47" s="88"/>
      <c r="D47" s="89"/>
      <c r="E47" s="90"/>
      <c r="F47" s="84"/>
    </row>
    <row r="48" spans="2:6" ht="15.75" customHeight="1" x14ac:dyDescent="0.15">
      <c r="B48" s="86">
        <v>41</v>
      </c>
      <c r="C48" s="88"/>
      <c r="D48" s="89"/>
      <c r="E48" s="90"/>
      <c r="F48" s="84"/>
    </row>
    <row r="49" spans="2:6" ht="15.75" customHeight="1" x14ac:dyDescent="0.15">
      <c r="B49" s="86">
        <v>42</v>
      </c>
      <c r="C49" s="88"/>
      <c r="D49" s="89"/>
      <c r="E49" s="90"/>
      <c r="F49" s="84"/>
    </row>
    <row r="50" spans="2:6" ht="15.75" customHeight="1" x14ac:dyDescent="0.15">
      <c r="B50" s="86">
        <v>43</v>
      </c>
      <c r="C50" s="88"/>
      <c r="D50" s="89"/>
      <c r="E50" s="90"/>
      <c r="F50" s="84"/>
    </row>
    <row r="51" spans="2:6" ht="15.75" customHeight="1" x14ac:dyDescent="0.15">
      <c r="B51" s="86">
        <v>44</v>
      </c>
      <c r="C51" s="88"/>
      <c r="D51" s="89"/>
      <c r="E51" s="90"/>
      <c r="F51" s="84"/>
    </row>
    <row r="52" spans="2:6" ht="15.75" customHeight="1" x14ac:dyDescent="0.15">
      <c r="B52" s="86">
        <v>45</v>
      </c>
      <c r="C52" s="88"/>
      <c r="D52" s="89"/>
      <c r="E52" s="90"/>
      <c r="F52" s="84"/>
    </row>
    <row r="53" spans="2:6" ht="15.75" customHeight="1" x14ac:dyDescent="0.15">
      <c r="B53" s="86">
        <v>46</v>
      </c>
      <c r="C53" s="88"/>
      <c r="D53" s="89"/>
      <c r="E53" s="90"/>
      <c r="F53" s="84"/>
    </row>
    <row r="54" spans="2:6" ht="15.75" customHeight="1" x14ac:dyDescent="0.15">
      <c r="B54" s="86">
        <v>47</v>
      </c>
      <c r="C54" s="88"/>
      <c r="D54" s="89"/>
      <c r="E54" s="90"/>
      <c r="F54" s="84"/>
    </row>
    <row r="55" spans="2:6" ht="15.75" customHeight="1" x14ac:dyDescent="0.15">
      <c r="B55" s="86">
        <v>48</v>
      </c>
      <c r="C55" s="88"/>
      <c r="D55" s="89"/>
      <c r="E55" s="90"/>
      <c r="F55" s="84"/>
    </row>
    <row r="56" spans="2:6" ht="15.75" customHeight="1" x14ac:dyDescent="0.15">
      <c r="B56" s="86">
        <v>49</v>
      </c>
      <c r="C56" s="88"/>
      <c r="D56" s="89"/>
      <c r="E56" s="90"/>
      <c r="F56" s="84"/>
    </row>
    <row r="57" spans="2:6" ht="15.75" customHeight="1" x14ac:dyDescent="0.15">
      <c r="B57" s="86">
        <v>50</v>
      </c>
      <c r="C57" s="88"/>
      <c r="D57" s="89"/>
      <c r="E57" s="90"/>
      <c r="F57" s="84"/>
    </row>
    <row r="58" spans="2:6" ht="19.5" customHeight="1" x14ac:dyDescent="0.15">
      <c r="B58" s="428" t="s">
        <v>3715</v>
      </c>
      <c r="C58" s="429"/>
      <c r="D58" s="429"/>
      <c r="E58" s="91">
        <f>SUM(E8:E57)</f>
        <v>0</v>
      </c>
      <c r="F58" s="87"/>
    </row>
  </sheetData>
  <sheetProtection formatCells="0"/>
  <mergeCells count="5">
    <mergeCell ref="B6:B7"/>
    <mergeCell ref="C6:D6"/>
    <mergeCell ref="E6:E7"/>
    <mergeCell ref="F6:F7"/>
    <mergeCell ref="B58:D58"/>
  </mergeCells>
  <phoneticPr fontId="1"/>
  <pageMargins left="0.53" right="0.7" top="0.34" bottom="0.3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4937-540F-46DB-83DC-4D5F21CF01EC}">
  <sheetPr>
    <tabColor rgb="FF00B0F0"/>
  </sheetPr>
  <dimension ref="B1:G13"/>
  <sheetViews>
    <sheetView workbookViewId="0"/>
    <sheetView workbookViewId="1">
      <selection activeCell="K5" sqref="K5"/>
    </sheetView>
  </sheetViews>
  <sheetFormatPr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c r="D7" s="435"/>
      <c r="E7" s="435"/>
      <c r="F7" s="435"/>
      <c r="G7" s="436"/>
    </row>
    <row r="8" spans="2:7" ht="27.75" customHeight="1" x14ac:dyDescent="0.15">
      <c r="B8" s="439" t="s">
        <v>3808</v>
      </c>
      <c r="C8" s="110" t="s">
        <v>3683</v>
      </c>
      <c r="D8" s="111"/>
      <c r="E8" s="112" t="s">
        <v>3684</v>
      </c>
      <c r="F8" s="111"/>
      <c r="G8" s="106"/>
    </row>
    <row r="9" spans="2:7" ht="68.25" customHeight="1" x14ac:dyDescent="0.15">
      <c r="B9" s="439"/>
      <c r="C9" s="437"/>
      <c r="D9" s="437"/>
      <c r="E9" s="437"/>
      <c r="F9" s="437"/>
      <c r="G9" s="438"/>
    </row>
    <row r="10" spans="2:7" ht="42.75" customHeight="1" x14ac:dyDescent="0.15">
      <c r="B10" s="108" t="s">
        <v>3686</v>
      </c>
      <c r="C10" s="430"/>
      <c r="D10" s="430"/>
      <c r="E10" s="430"/>
      <c r="F10" s="430"/>
      <c r="G10" s="431"/>
    </row>
    <row r="11" spans="2:7" ht="39" customHeight="1" x14ac:dyDescent="0.15">
      <c r="B11" s="108" t="s">
        <v>3687</v>
      </c>
      <c r="C11" s="430"/>
      <c r="D11" s="430"/>
      <c r="E11" s="430"/>
      <c r="F11" s="430"/>
      <c r="G11" s="431"/>
    </row>
    <row r="12" spans="2:7" ht="36" customHeight="1" x14ac:dyDescent="0.15">
      <c r="B12" s="108" t="s">
        <v>3809</v>
      </c>
      <c r="C12" s="430"/>
      <c r="D12" s="430"/>
      <c r="E12" s="430"/>
      <c r="F12" s="430"/>
      <c r="G12" s="431"/>
    </row>
    <row r="13" spans="2:7" ht="94.5" customHeight="1" x14ac:dyDescent="0.15">
      <c r="B13" s="109" t="s">
        <v>3810</v>
      </c>
      <c r="C13" s="432"/>
      <c r="D13" s="432"/>
      <c r="E13" s="432"/>
      <c r="F13" s="432"/>
      <c r="G13" s="433"/>
    </row>
  </sheetData>
  <sheetProtection formatCells="0"/>
  <mergeCells count="8">
    <mergeCell ref="C12:G12"/>
    <mergeCell ref="C13:G13"/>
    <mergeCell ref="B4:G4"/>
    <mergeCell ref="C7:G7"/>
    <mergeCell ref="B8:B9"/>
    <mergeCell ref="C9:G9"/>
    <mergeCell ref="C10:G10"/>
    <mergeCell ref="C11:G11"/>
  </mergeCells>
  <phoneticPr fontId="1"/>
  <pageMargins left="0.53" right="0.48" top="0.48" bottom="0.3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F506-D127-48C1-BB0E-A18DA39BCCD3}">
  <sheetPr>
    <tabColor rgb="FFFFFFCC"/>
  </sheetPr>
  <dimension ref="A1:BC1719"/>
  <sheetViews>
    <sheetView topLeftCell="A1635" workbookViewId="0">
      <selection activeCell="A1655" sqref="A1655"/>
    </sheetView>
    <sheetView workbookViewId="1">
      <selection activeCell="D22" sqref="D22"/>
    </sheetView>
  </sheetViews>
  <sheetFormatPr defaultRowHeight="13.5" x14ac:dyDescent="0.15"/>
  <cols>
    <col min="1" max="1" width="14.125" customWidth="1"/>
    <col min="4" max="4" width="9" style="2"/>
    <col min="8" max="8" width="13.875" customWidth="1"/>
    <col min="9" max="55" width="13.375" customWidth="1"/>
  </cols>
  <sheetData>
    <row r="1" spans="1:55" x14ac:dyDescent="0.15">
      <c r="A1" s="3" t="s">
        <v>22</v>
      </c>
      <c r="B1" s="51" t="s">
        <v>23</v>
      </c>
      <c r="C1" s="52" t="s">
        <v>25</v>
      </c>
      <c r="D1" s="4" t="s">
        <v>24</v>
      </c>
      <c r="H1" t="s">
        <v>3730</v>
      </c>
      <c r="I1" t="s">
        <v>3753</v>
      </c>
    </row>
    <row r="2" spans="1:55" x14ac:dyDescent="0.15">
      <c r="A2" s="49" t="s">
        <v>26</v>
      </c>
      <c r="B2" s="49" t="s">
        <v>27</v>
      </c>
      <c r="C2" s="49">
        <v>1</v>
      </c>
      <c r="D2" s="50" t="s">
        <v>28</v>
      </c>
      <c r="I2" t="s">
        <v>30</v>
      </c>
      <c r="J2" t="s">
        <v>385</v>
      </c>
      <c r="K2" t="s">
        <v>466</v>
      </c>
      <c r="L2" t="s">
        <v>533</v>
      </c>
      <c r="M2" t="s">
        <v>604</v>
      </c>
      <c r="N2" t="s">
        <v>655</v>
      </c>
      <c r="O2" t="s">
        <v>726</v>
      </c>
      <c r="P2" t="s">
        <v>844</v>
      </c>
      <c r="Q2" t="s">
        <v>933</v>
      </c>
      <c r="R2" t="s">
        <v>987</v>
      </c>
      <c r="S2" t="s">
        <v>1055</v>
      </c>
      <c r="T2" t="s">
        <v>1181</v>
      </c>
      <c r="U2" t="s">
        <v>1289</v>
      </c>
      <c r="V2" t="s">
        <v>1368</v>
      </c>
      <c r="W2" t="s">
        <v>1435</v>
      </c>
      <c r="X2" t="s">
        <v>1496</v>
      </c>
      <c r="Y2" t="s">
        <v>1526</v>
      </c>
      <c r="Z2" t="s">
        <v>1565</v>
      </c>
      <c r="AA2" t="s">
        <v>1599</v>
      </c>
      <c r="AB2" t="s">
        <v>1653</v>
      </c>
      <c r="AC2" t="s">
        <v>1805</v>
      </c>
      <c r="AD2" t="s">
        <v>1889</v>
      </c>
      <c r="AE2" t="s">
        <v>1958</v>
      </c>
      <c r="AF2" t="s">
        <v>2066</v>
      </c>
      <c r="AG2" t="s">
        <v>2123</v>
      </c>
      <c r="AH2" t="s">
        <v>2162</v>
      </c>
      <c r="AI2" t="s">
        <v>2215</v>
      </c>
      <c r="AJ2" t="s">
        <v>2302</v>
      </c>
      <c r="AK2" t="s">
        <v>2384</v>
      </c>
      <c r="AL2" t="s">
        <v>20</v>
      </c>
      <c r="AM2" t="s">
        <v>2518</v>
      </c>
      <c r="AN2" t="s">
        <v>2555</v>
      </c>
      <c r="AO2" t="s">
        <v>2593</v>
      </c>
      <c r="AP2" t="s">
        <v>2648</v>
      </c>
      <c r="AQ2" t="s">
        <v>2672</v>
      </c>
      <c r="AR2" t="s">
        <v>2711</v>
      </c>
      <c r="AS2" t="s">
        <v>2760</v>
      </c>
      <c r="AT2" t="s">
        <v>2795</v>
      </c>
      <c r="AU2" t="s">
        <v>2835</v>
      </c>
      <c r="AV2" t="s">
        <v>2870</v>
      </c>
      <c r="AW2" t="s">
        <v>2990</v>
      </c>
      <c r="AX2" t="s">
        <v>3031</v>
      </c>
      <c r="AY2" t="s">
        <v>3074</v>
      </c>
      <c r="AZ2" t="s">
        <v>3163</v>
      </c>
      <c r="BA2" t="s">
        <v>3625</v>
      </c>
      <c r="BB2" t="s">
        <v>3252</v>
      </c>
      <c r="BC2" t="s">
        <v>3339</v>
      </c>
    </row>
    <row r="3" spans="1:55" x14ac:dyDescent="0.15">
      <c r="A3" s="49" t="s">
        <v>29</v>
      </c>
      <c r="B3" s="49" t="s">
        <v>30</v>
      </c>
      <c r="C3" s="49">
        <v>1</v>
      </c>
      <c r="D3" s="50" t="s">
        <v>31</v>
      </c>
      <c r="H3" t="s">
        <v>30</v>
      </c>
    </row>
    <row r="4" spans="1:55" x14ac:dyDescent="0.15">
      <c r="A4" s="49" t="s">
        <v>32</v>
      </c>
      <c r="B4" s="49" t="s">
        <v>30</v>
      </c>
      <c r="C4" s="49">
        <v>1</v>
      </c>
      <c r="D4" s="50" t="s">
        <v>33</v>
      </c>
      <c r="H4" t="s">
        <v>385</v>
      </c>
      <c r="I4" t="s">
        <v>26</v>
      </c>
      <c r="J4" t="s">
        <v>384</v>
      </c>
      <c r="K4" t="s">
        <v>465</v>
      </c>
      <c r="L4" t="s">
        <v>532</v>
      </c>
      <c r="M4" t="s">
        <v>603</v>
      </c>
      <c r="N4" t="s">
        <v>654</v>
      </c>
      <c r="O4" t="s">
        <v>725</v>
      </c>
      <c r="P4" t="s">
        <v>843</v>
      </c>
      <c r="Q4" t="s">
        <v>932</v>
      </c>
      <c r="R4" t="s">
        <v>3743</v>
      </c>
      <c r="S4" t="s">
        <v>1054</v>
      </c>
      <c r="T4" t="s">
        <v>1180</v>
      </c>
      <c r="U4" t="s">
        <v>1288</v>
      </c>
      <c r="V4" t="s">
        <v>1367</v>
      </c>
      <c r="W4" t="s">
        <v>1434</v>
      </c>
      <c r="X4" t="s">
        <v>1495</v>
      </c>
      <c r="Y4" t="s">
        <v>1525</v>
      </c>
      <c r="Z4" t="s">
        <v>1564</v>
      </c>
      <c r="AA4" t="s">
        <v>1598</v>
      </c>
      <c r="AB4" t="s">
        <v>1652</v>
      </c>
      <c r="AC4" t="s">
        <v>1804</v>
      </c>
      <c r="AD4" t="s">
        <v>1888</v>
      </c>
      <c r="AE4" t="s">
        <v>1957</v>
      </c>
      <c r="AF4" t="s">
        <v>2065</v>
      </c>
      <c r="AG4" t="s">
        <v>2122</v>
      </c>
      <c r="AH4" t="s">
        <v>2161</v>
      </c>
      <c r="AI4" t="s">
        <v>2214</v>
      </c>
      <c r="AJ4" t="s">
        <v>2301</v>
      </c>
      <c r="AK4" t="s">
        <v>2383</v>
      </c>
      <c r="AL4" t="s">
        <v>2460</v>
      </c>
      <c r="AM4" t="s">
        <v>2517</v>
      </c>
      <c r="AN4" t="s">
        <v>2554</v>
      </c>
      <c r="AO4" t="s">
        <v>2592</v>
      </c>
      <c r="AP4" t="s">
        <v>2647</v>
      </c>
      <c r="AQ4" t="s">
        <v>2671</v>
      </c>
      <c r="AR4" t="s">
        <v>2710</v>
      </c>
      <c r="AS4" t="s">
        <v>2759</v>
      </c>
      <c r="AT4" t="s">
        <v>2794</v>
      </c>
      <c r="AU4" t="s">
        <v>2834</v>
      </c>
      <c r="AV4" t="s">
        <v>2869</v>
      </c>
      <c r="AW4" t="s">
        <v>2989</v>
      </c>
      <c r="AX4" t="s">
        <v>3030</v>
      </c>
      <c r="AY4" t="s">
        <v>3073</v>
      </c>
      <c r="AZ4" t="s">
        <v>3162</v>
      </c>
      <c r="BA4" t="s">
        <v>3199</v>
      </c>
      <c r="BB4" t="s">
        <v>3251</v>
      </c>
      <c r="BC4" t="s">
        <v>3338</v>
      </c>
    </row>
    <row r="5" spans="1:55" x14ac:dyDescent="0.15">
      <c r="A5" s="49" t="s">
        <v>34</v>
      </c>
      <c r="B5" s="49" t="s">
        <v>30</v>
      </c>
      <c r="C5" s="49">
        <v>1</v>
      </c>
      <c r="D5" s="50" t="s">
        <v>35</v>
      </c>
      <c r="H5" t="s">
        <v>466</v>
      </c>
      <c r="I5" t="s">
        <v>29</v>
      </c>
      <c r="J5" t="s">
        <v>387</v>
      </c>
      <c r="K5" t="s">
        <v>468</v>
      </c>
      <c r="L5" t="s">
        <v>535</v>
      </c>
      <c r="M5" t="s">
        <v>606</v>
      </c>
      <c r="N5" t="s">
        <v>657</v>
      </c>
      <c r="O5" t="s">
        <v>728</v>
      </c>
      <c r="P5" t="s">
        <v>846</v>
      </c>
      <c r="Q5" t="s">
        <v>935</v>
      </c>
      <c r="R5" t="s">
        <v>986</v>
      </c>
      <c r="S5" t="s">
        <v>1057</v>
      </c>
      <c r="T5" t="s">
        <v>1183</v>
      </c>
      <c r="U5" t="s">
        <v>1291</v>
      </c>
      <c r="V5" t="s">
        <v>1370</v>
      </c>
      <c r="W5" t="s">
        <v>1437</v>
      </c>
      <c r="X5" t="s">
        <v>1498</v>
      </c>
      <c r="Y5" t="s">
        <v>1528</v>
      </c>
      <c r="Z5" t="s">
        <v>1567</v>
      </c>
      <c r="AA5" t="s">
        <v>1601</v>
      </c>
      <c r="AB5" t="s">
        <v>1655</v>
      </c>
      <c r="AC5" t="s">
        <v>1807</v>
      </c>
      <c r="AD5" t="s">
        <v>1891</v>
      </c>
      <c r="AE5" t="s">
        <v>1960</v>
      </c>
      <c r="AF5" t="s">
        <v>2068</v>
      </c>
      <c r="AG5" t="s">
        <v>2125</v>
      </c>
      <c r="AH5" t="s">
        <v>2164</v>
      </c>
      <c r="AI5" t="s">
        <v>2217</v>
      </c>
      <c r="AJ5" t="s">
        <v>2304</v>
      </c>
      <c r="AK5" t="s">
        <v>2386</v>
      </c>
      <c r="AL5" t="s">
        <v>2462</v>
      </c>
      <c r="AM5" t="s">
        <v>2520</v>
      </c>
      <c r="AN5" t="s">
        <v>2557</v>
      </c>
      <c r="AO5" t="s">
        <v>2595</v>
      </c>
      <c r="AP5" t="s">
        <v>2650</v>
      </c>
      <c r="AQ5" t="s">
        <v>2674</v>
      </c>
      <c r="AR5" t="s">
        <v>2713</v>
      </c>
      <c r="AS5" t="s">
        <v>2762</v>
      </c>
      <c r="AT5" t="s">
        <v>2797</v>
      </c>
      <c r="AU5" t="s">
        <v>2836</v>
      </c>
      <c r="AV5" t="s">
        <v>2872</v>
      </c>
      <c r="AW5" t="s">
        <v>2992</v>
      </c>
      <c r="AX5" t="s">
        <v>3033</v>
      </c>
      <c r="AY5" t="s">
        <v>3076</v>
      </c>
      <c r="AZ5" t="s">
        <v>3165</v>
      </c>
      <c r="BA5" t="s">
        <v>3202</v>
      </c>
      <c r="BB5" t="s">
        <v>3254</v>
      </c>
      <c r="BC5" t="s">
        <v>3341</v>
      </c>
    </row>
    <row r="6" spans="1:55" x14ac:dyDescent="0.15">
      <c r="A6" s="49" t="s">
        <v>36</v>
      </c>
      <c r="B6" s="49" t="s">
        <v>30</v>
      </c>
      <c r="C6" s="49">
        <v>1</v>
      </c>
      <c r="D6" s="50" t="s">
        <v>37</v>
      </c>
      <c r="H6" t="s">
        <v>533</v>
      </c>
      <c r="I6" t="s">
        <v>32</v>
      </c>
      <c r="J6" t="s">
        <v>389</v>
      </c>
      <c r="K6" t="s">
        <v>470</v>
      </c>
      <c r="L6" t="s">
        <v>537</v>
      </c>
      <c r="M6" t="s">
        <v>608</v>
      </c>
      <c r="N6" t="s">
        <v>659</v>
      </c>
      <c r="O6" t="s">
        <v>730</v>
      </c>
      <c r="P6" t="s">
        <v>848</v>
      </c>
      <c r="Q6" t="s">
        <v>937</v>
      </c>
      <c r="R6" t="s">
        <v>3734</v>
      </c>
      <c r="S6" t="s">
        <v>1059</v>
      </c>
      <c r="T6" t="s">
        <v>1185</v>
      </c>
      <c r="U6" t="s">
        <v>1293</v>
      </c>
      <c r="V6" t="s">
        <v>1372</v>
      </c>
      <c r="W6" t="s">
        <v>1439</v>
      </c>
      <c r="X6" t="s">
        <v>1500</v>
      </c>
      <c r="Y6" t="s">
        <v>1530</v>
      </c>
      <c r="Z6" t="s">
        <v>1569</v>
      </c>
      <c r="AA6" t="s">
        <v>1603</v>
      </c>
      <c r="AB6" t="s">
        <v>1657</v>
      </c>
      <c r="AC6" t="s">
        <v>1809</v>
      </c>
      <c r="AD6" t="s">
        <v>1893</v>
      </c>
      <c r="AE6" t="s">
        <v>1962</v>
      </c>
      <c r="AF6" t="s">
        <v>2070</v>
      </c>
      <c r="AG6" t="s">
        <v>2127</v>
      </c>
      <c r="AH6" t="s">
        <v>2166</v>
      </c>
      <c r="AI6" t="s">
        <v>2219</v>
      </c>
      <c r="AJ6" t="s">
        <v>2306</v>
      </c>
      <c r="AK6" t="s">
        <v>2388</v>
      </c>
      <c r="AL6" t="s">
        <v>2464</v>
      </c>
      <c r="AM6" t="s">
        <v>2522</v>
      </c>
      <c r="AN6" t="s">
        <v>2559</v>
      </c>
      <c r="AO6" t="s">
        <v>2597</v>
      </c>
      <c r="AP6" t="s">
        <v>2651</v>
      </c>
      <c r="AQ6" t="s">
        <v>2676</v>
      </c>
      <c r="AR6" t="s">
        <v>2715</v>
      </c>
      <c r="AS6" t="s">
        <v>2764</v>
      </c>
      <c r="AT6" t="s">
        <v>2799</v>
      </c>
      <c r="AU6" t="s">
        <v>2837</v>
      </c>
      <c r="AV6" t="s">
        <v>2874</v>
      </c>
      <c r="AW6" t="s">
        <v>2994</v>
      </c>
      <c r="AX6" t="s">
        <v>3035</v>
      </c>
      <c r="AY6" t="s">
        <v>3078</v>
      </c>
      <c r="AZ6" t="s">
        <v>3167</v>
      </c>
      <c r="BA6" t="s">
        <v>3204</v>
      </c>
      <c r="BB6" t="s">
        <v>3256</v>
      </c>
      <c r="BC6" t="s">
        <v>3343</v>
      </c>
    </row>
    <row r="7" spans="1:55" x14ac:dyDescent="0.15">
      <c r="A7" s="49" t="s">
        <v>7</v>
      </c>
      <c r="B7" s="49" t="s">
        <v>30</v>
      </c>
      <c r="C7" s="49">
        <v>1</v>
      </c>
      <c r="D7" s="50" t="s">
        <v>38</v>
      </c>
      <c r="H7" t="s">
        <v>604</v>
      </c>
      <c r="I7" t="s">
        <v>34</v>
      </c>
      <c r="J7" t="s">
        <v>391</v>
      </c>
      <c r="K7" t="s">
        <v>472</v>
      </c>
      <c r="L7" t="s">
        <v>539</v>
      </c>
      <c r="M7" t="s">
        <v>610</v>
      </c>
      <c r="N7" t="s">
        <v>661</v>
      </c>
      <c r="O7" t="s">
        <v>732</v>
      </c>
      <c r="P7" t="s">
        <v>850</v>
      </c>
      <c r="Q7" t="s">
        <v>939</v>
      </c>
      <c r="R7" t="s">
        <v>991</v>
      </c>
      <c r="S7" t="s">
        <v>1061</v>
      </c>
      <c r="T7" t="s">
        <v>1187</v>
      </c>
      <c r="U7" t="s">
        <v>1295</v>
      </c>
      <c r="V7" t="s">
        <v>1374</v>
      </c>
      <c r="W7" t="s">
        <v>1441</v>
      </c>
      <c r="X7" t="s">
        <v>1502</v>
      </c>
      <c r="Y7" t="s">
        <v>1532</v>
      </c>
      <c r="Z7" t="s">
        <v>1571</v>
      </c>
      <c r="AA7" t="s">
        <v>1605</v>
      </c>
      <c r="AB7" t="s">
        <v>1659</v>
      </c>
      <c r="AC7" t="s">
        <v>1811</v>
      </c>
      <c r="AD7" t="s">
        <v>1895</v>
      </c>
      <c r="AE7" t="s">
        <v>1964</v>
      </c>
      <c r="AF7" t="s">
        <v>2072</v>
      </c>
      <c r="AG7" t="s">
        <v>2129</v>
      </c>
      <c r="AH7" t="s">
        <v>2168</v>
      </c>
      <c r="AI7" t="s">
        <v>2221</v>
      </c>
      <c r="AJ7" t="s">
        <v>2308</v>
      </c>
      <c r="AK7" t="s">
        <v>2390</v>
      </c>
      <c r="AL7" t="s">
        <v>2466</v>
      </c>
      <c r="AM7" t="s">
        <v>2524</v>
      </c>
      <c r="AN7" t="s">
        <v>2561</v>
      </c>
      <c r="AO7" t="s">
        <v>2599</v>
      </c>
      <c r="AP7" t="s">
        <v>2652</v>
      </c>
      <c r="AQ7" t="s">
        <v>2678</v>
      </c>
      <c r="AR7" t="s">
        <v>2717</v>
      </c>
      <c r="AS7" t="s">
        <v>2766</v>
      </c>
      <c r="AT7" t="s">
        <v>2801</v>
      </c>
      <c r="AU7" t="s">
        <v>2838</v>
      </c>
      <c r="AV7" t="s">
        <v>2876</v>
      </c>
      <c r="AW7" t="s">
        <v>2996</v>
      </c>
      <c r="AX7" t="s">
        <v>3037</v>
      </c>
      <c r="AY7" t="s">
        <v>3080</v>
      </c>
      <c r="AZ7" t="s">
        <v>3169</v>
      </c>
      <c r="BA7" t="s">
        <v>3206</v>
      </c>
      <c r="BB7" t="s">
        <v>3258</v>
      </c>
      <c r="BC7" t="s">
        <v>3345</v>
      </c>
    </row>
    <row r="8" spans="1:55" x14ac:dyDescent="0.15">
      <c r="A8" s="49" t="s">
        <v>39</v>
      </c>
      <c r="B8" s="49" t="s">
        <v>30</v>
      </c>
      <c r="C8" s="49">
        <v>1</v>
      </c>
      <c r="D8" s="50" t="s">
        <v>40</v>
      </c>
      <c r="H8" t="s">
        <v>655</v>
      </c>
      <c r="I8" t="s">
        <v>36</v>
      </c>
      <c r="J8" t="s">
        <v>393</v>
      </c>
      <c r="K8" t="s">
        <v>474</v>
      </c>
      <c r="L8" t="s">
        <v>541</v>
      </c>
      <c r="M8" t="s">
        <v>612</v>
      </c>
      <c r="N8" t="s">
        <v>663</v>
      </c>
      <c r="O8" t="s">
        <v>734</v>
      </c>
      <c r="P8" t="s">
        <v>852</v>
      </c>
      <c r="Q8" t="s">
        <v>941</v>
      </c>
      <c r="R8" t="s">
        <v>993</v>
      </c>
      <c r="S8" t="s">
        <v>1063</v>
      </c>
      <c r="T8" t="s">
        <v>1189</v>
      </c>
      <c r="U8" t="s">
        <v>1297</v>
      </c>
      <c r="V8" t="s">
        <v>1376</v>
      </c>
      <c r="W8" t="s">
        <v>1443</v>
      </c>
      <c r="X8" t="s">
        <v>1504</v>
      </c>
      <c r="Y8" t="s">
        <v>1534</v>
      </c>
      <c r="Z8" t="s">
        <v>1573</v>
      </c>
      <c r="AA8" t="s">
        <v>1607</v>
      </c>
      <c r="AB8" t="s">
        <v>1661</v>
      </c>
      <c r="AC8" t="s">
        <v>1813</v>
      </c>
      <c r="AD8" t="s">
        <v>1897</v>
      </c>
      <c r="AE8" t="s">
        <v>1966</v>
      </c>
      <c r="AF8" t="s">
        <v>2074</v>
      </c>
      <c r="AG8" t="s">
        <v>2131</v>
      </c>
      <c r="AH8" t="s">
        <v>2170</v>
      </c>
      <c r="AI8" t="s">
        <v>2223</v>
      </c>
      <c r="AJ8" t="s">
        <v>2310</v>
      </c>
      <c r="AK8" t="s">
        <v>3732</v>
      </c>
      <c r="AL8" t="s">
        <v>2468</v>
      </c>
      <c r="AM8" t="s">
        <v>2526</v>
      </c>
      <c r="AN8" t="s">
        <v>2563</v>
      </c>
      <c r="AO8" t="s">
        <v>2601</v>
      </c>
      <c r="AP8" t="s">
        <v>2653</v>
      </c>
      <c r="AQ8" t="s">
        <v>2680</v>
      </c>
      <c r="AR8" t="s">
        <v>2719</v>
      </c>
      <c r="AS8" t="s">
        <v>2768</v>
      </c>
      <c r="AT8" t="s">
        <v>2803</v>
      </c>
      <c r="AU8" t="s">
        <v>2839</v>
      </c>
      <c r="AV8" t="s">
        <v>2878</v>
      </c>
      <c r="AW8" t="s">
        <v>2998</v>
      </c>
      <c r="AX8" t="s">
        <v>3039</v>
      </c>
      <c r="AY8" t="s">
        <v>3082</v>
      </c>
      <c r="AZ8" t="s">
        <v>3171</v>
      </c>
      <c r="BA8" t="s">
        <v>3208</v>
      </c>
      <c r="BB8" t="s">
        <v>3260</v>
      </c>
      <c r="BC8" t="s">
        <v>3347</v>
      </c>
    </row>
    <row r="9" spans="1:55" x14ac:dyDescent="0.15">
      <c r="A9" s="49" t="s">
        <v>41</v>
      </c>
      <c r="B9" s="49" t="s">
        <v>30</v>
      </c>
      <c r="C9" s="49">
        <v>1</v>
      </c>
      <c r="D9" s="50" t="s">
        <v>42</v>
      </c>
      <c r="H9" t="s">
        <v>726</v>
      </c>
      <c r="I9" t="s">
        <v>7</v>
      </c>
      <c r="J9" t="s">
        <v>395</v>
      </c>
      <c r="K9" t="s">
        <v>476</v>
      </c>
      <c r="L9" t="s">
        <v>543</v>
      </c>
      <c r="M9" t="s">
        <v>614</v>
      </c>
      <c r="N9" t="s">
        <v>665</v>
      </c>
      <c r="O9" t="s">
        <v>3741</v>
      </c>
      <c r="P9" t="s">
        <v>854</v>
      </c>
      <c r="Q9" t="s">
        <v>943</v>
      </c>
      <c r="R9" t="s">
        <v>995</v>
      </c>
      <c r="S9" t="s">
        <v>1065</v>
      </c>
      <c r="T9" t="s">
        <v>1191</v>
      </c>
      <c r="U9" t="s">
        <v>1299</v>
      </c>
      <c r="V9" t="s">
        <v>1378</v>
      </c>
      <c r="W9" t="s">
        <v>1445</v>
      </c>
      <c r="X9" t="s">
        <v>1506</v>
      </c>
      <c r="Y9" t="s">
        <v>1536</v>
      </c>
      <c r="Z9" t="s">
        <v>1575</v>
      </c>
      <c r="AA9" t="s">
        <v>1609</v>
      </c>
      <c r="AB9" t="s">
        <v>1663</v>
      </c>
      <c r="AC9" t="s">
        <v>1815</v>
      </c>
      <c r="AD9" t="s">
        <v>1899</v>
      </c>
      <c r="AE9" t="s">
        <v>1968</v>
      </c>
      <c r="AF9" t="s">
        <v>2076</v>
      </c>
      <c r="AG9" t="s">
        <v>2133</v>
      </c>
      <c r="AH9" t="s">
        <v>2172</v>
      </c>
      <c r="AI9" t="s">
        <v>2225</v>
      </c>
      <c r="AJ9" t="s">
        <v>3738</v>
      </c>
      <c r="AK9" t="s">
        <v>2394</v>
      </c>
      <c r="AL9" t="s">
        <v>21</v>
      </c>
      <c r="AM9" t="s">
        <v>2528</v>
      </c>
      <c r="AN9" t="s">
        <v>2565</v>
      </c>
      <c r="AO9" t="s">
        <v>2603</v>
      </c>
      <c r="AP9" t="s">
        <v>2654</v>
      </c>
      <c r="AQ9" t="s">
        <v>2682</v>
      </c>
      <c r="AR9" t="s">
        <v>2721</v>
      </c>
      <c r="AS9" t="s">
        <v>2770</v>
      </c>
      <c r="AT9" t="s">
        <v>2805</v>
      </c>
      <c r="AU9" t="s">
        <v>2840</v>
      </c>
      <c r="AV9" t="s">
        <v>2880</v>
      </c>
      <c r="AW9" t="s">
        <v>3000</v>
      </c>
      <c r="AX9" t="s">
        <v>3041</v>
      </c>
      <c r="AY9" t="s">
        <v>3084</v>
      </c>
      <c r="AZ9" t="s">
        <v>3173</v>
      </c>
      <c r="BA9" t="s">
        <v>3210</v>
      </c>
      <c r="BB9" t="s">
        <v>3262</v>
      </c>
      <c r="BC9" t="s">
        <v>3349</v>
      </c>
    </row>
    <row r="10" spans="1:55" x14ac:dyDescent="0.15">
      <c r="A10" s="49" t="s">
        <v>43</v>
      </c>
      <c r="B10" s="49" t="s">
        <v>30</v>
      </c>
      <c r="C10" s="49">
        <v>1</v>
      </c>
      <c r="D10" s="50" t="s">
        <v>44</v>
      </c>
      <c r="H10" t="s">
        <v>844</v>
      </c>
      <c r="I10" t="s">
        <v>39</v>
      </c>
      <c r="J10" t="s">
        <v>397</v>
      </c>
      <c r="K10" t="s">
        <v>478</v>
      </c>
      <c r="L10" t="s">
        <v>545</v>
      </c>
      <c r="M10" t="s">
        <v>616</v>
      </c>
      <c r="N10" t="s">
        <v>667</v>
      </c>
      <c r="O10" t="s">
        <v>739</v>
      </c>
      <c r="P10" t="s">
        <v>856</v>
      </c>
      <c r="Q10" t="s">
        <v>945</v>
      </c>
      <c r="R10" t="s">
        <v>997</v>
      </c>
      <c r="S10" t="s">
        <v>1067</v>
      </c>
      <c r="T10" t="s">
        <v>1193</v>
      </c>
      <c r="U10" t="s">
        <v>1301</v>
      </c>
      <c r="V10" t="s">
        <v>1380</v>
      </c>
      <c r="W10" t="s">
        <v>1447</v>
      </c>
      <c r="X10" t="s">
        <v>1508</v>
      </c>
      <c r="Y10" t="s">
        <v>1538</v>
      </c>
      <c r="Z10" t="s">
        <v>1577</v>
      </c>
      <c r="AA10" t="s">
        <v>1611</v>
      </c>
      <c r="AB10" t="s">
        <v>1665</v>
      </c>
      <c r="AC10" t="s">
        <v>1817</v>
      </c>
      <c r="AD10" t="s">
        <v>1901</v>
      </c>
      <c r="AE10" t="s">
        <v>1970</v>
      </c>
      <c r="AF10" t="s">
        <v>2078</v>
      </c>
      <c r="AG10" t="s">
        <v>2135</v>
      </c>
      <c r="AH10" t="s">
        <v>2174</v>
      </c>
      <c r="AI10" t="s">
        <v>2227</v>
      </c>
      <c r="AJ10" t="s">
        <v>2314</v>
      </c>
      <c r="AK10" t="s">
        <v>2396</v>
      </c>
      <c r="AL10" t="s">
        <v>2471</v>
      </c>
      <c r="AM10" t="s">
        <v>2530</v>
      </c>
      <c r="AN10" t="s">
        <v>2567</v>
      </c>
      <c r="AO10" t="s">
        <v>2605</v>
      </c>
      <c r="AP10" t="s">
        <v>1299</v>
      </c>
      <c r="AQ10" t="s">
        <v>2684</v>
      </c>
      <c r="AR10" t="s">
        <v>2723</v>
      </c>
      <c r="AS10" t="s">
        <v>2772</v>
      </c>
      <c r="AT10" t="s">
        <v>2807</v>
      </c>
      <c r="AU10" t="s">
        <v>2841</v>
      </c>
      <c r="AV10" t="s">
        <v>2882</v>
      </c>
      <c r="AW10" t="s">
        <v>3002</v>
      </c>
      <c r="AX10" t="s">
        <v>3043</v>
      </c>
      <c r="AY10" t="s">
        <v>3086</v>
      </c>
      <c r="AZ10" t="s">
        <v>3175</v>
      </c>
      <c r="BA10" t="s">
        <v>3212</v>
      </c>
      <c r="BB10" t="s">
        <v>3264</v>
      </c>
      <c r="BC10" t="s">
        <v>3351</v>
      </c>
    </row>
    <row r="11" spans="1:55" x14ac:dyDescent="0.15">
      <c r="A11" s="49" t="s">
        <v>45</v>
      </c>
      <c r="B11" s="49" t="s">
        <v>30</v>
      </c>
      <c r="C11" s="49">
        <v>1</v>
      </c>
      <c r="D11" s="50" t="s">
        <v>46</v>
      </c>
      <c r="H11" t="s">
        <v>933</v>
      </c>
      <c r="I11" t="s">
        <v>41</v>
      </c>
      <c r="J11" t="s">
        <v>399</v>
      </c>
      <c r="K11" t="s">
        <v>480</v>
      </c>
      <c r="L11" t="s">
        <v>547</v>
      </c>
      <c r="M11" t="s">
        <v>618</v>
      </c>
      <c r="N11" t="s">
        <v>669</v>
      </c>
      <c r="O11" t="s">
        <v>741</v>
      </c>
      <c r="P11" t="s">
        <v>858</v>
      </c>
      <c r="Q11" t="s">
        <v>947</v>
      </c>
      <c r="R11" t="s">
        <v>999</v>
      </c>
      <c r="S11" t="s">
        <v>1069</v>
      </c>
      <c r="T11" t="s">
        <v>1195</v>
      </c>
      <c r="U11" t="s">
        <v>1303</v>
      </c>
      <c r="V11" t="s">
        <v>1382</v>
      </c>
      <c r="W11" t="s">
        <v>1449</v>
      </c>
      <c r="X11" t="s">
        <v>1510</v>
      </c>
      <c r="Y11" t="s">
        <v>1540</v>
      </c>
      <c r="Z11" t="s">
        <v>1579</v>
      </c>
      <c r="AA11" t="s">
        <v>1613</v>
      </c>
      <c r="AB11" t="s">
        <v>1667</v>
      </c>
      <c r="AC11" t="s">
        <v>1819</v>
      </c>
      <c r="AD11" t="s">
        <v>1903</v>
      </c>
      <c r="AE11" t="s">
        <v>1972</v>
      </c>
      <c r="AF11" t="s">
        <v>2080</v>
      </c>
      <c r="AG11" t="s">
        <v>2137</v>
      </c>
      <c r="AH11" t="s">
        <v>2176</v>
      </c>
      <c r="AI11" t="s">
        <v>2229</v>
      </c>
      <c r="AJ11" t="s">
        <v>2316</v>
      </c>
      <c r="AK11" t="s">
        <v>2398</v>
      </c>
      <c r="AL11" t="s">
        <v>2473</v>
      </c>
      <c r="AM11" t="s">
        <v>2532</v>
      </c>
      <c r="AN11" t="s">
        <v>2569</v>
      </c>
      <c r="AO11" t="s">
        <v>2607</v>
      </c>
      <c r="AP11" t="s">
        <v>2655</v>
      </c>
      <c r="AQ11" t="s">
        <v>2686</v>
      </c>
      <c r="AR11" t="s">
        <v>2725</v>
      </c>
      <c r="AS11" t="s">
        <v>2774</v>
      </c>
      <c r="AT11" t="s">
        <v>2809</v>
      </c>
      <c r="AU11" t="s">
        <v>2842</v>
      </c>
      <c r="AV11" t="s">
        <v>2884</v>
      </c>
      <c r="AW11" t="s">
        <v>3004</v>
      </c>
      <c r="AX11" t="s">
        <v>3045</v>
      </c>
      <c r="AY11" t="s">
        <v>3088</v>
      </c>
      <c r="AZ11" t="s">
        <v>3177</v>
      </c>
      <c r="BA11" t="s">
        <v>3214</v>
      </c>
      <c r="BB11" t="s">
        <v>3266</v>
      </c>
      <c r="BC11" t="s">
        <v>3353</v>
      </c>
    </row>
    <row r="12" spans="1:55" x14ac:dyDescent="0.15">
      <c r="A12" s="49" t="s">
        <v>47</v>
      </c>
      <c r="B12" s="49" t="s">
        <v>30</v>
      </c>
      <c r="C12" s="49">
        <v>1</v>
      </c>
      <c r="D12" s="50" t="s">
        <v>48</v>
      </c>
      <c r="H12" t="s">
        <v>987</v>
      </c>
      <c r="I12" t="s">
        <v>43</v>
      </c>
      <c r="J12" t="s">
        <v>401</v>
      </c>
      <c r="K12" t="s">
        <v>482</v>
      </c>
      <c r="L12" t="s">
        <v>549</v>
      </c>
      <c r="M12" t="s">
        <v>620</v>
      </c>
      <c r="N12" t="s">
        <v>671</v>
      </c>
      <c r="O12" t="s">
        <v>743</v>
      </c>
      <c r="P12" t="s">
        <v>860</v>
      </c>
      <c r="Q12" t="s">
        <v>949</v>
      </c>
      <c r="R12" t="s">
        <v>1001</v>
      </c>
      <c r="S12" t="s">
        <v>1071</v>
      </c>
      <c r="T12" t="s">
        <v>1197</v>
      </c>
      <c r="U12" t="s">
        <v>1305</v>
      </c>
      <c r="V12" t="s">
        <v>1384</v>
      </c>
      <c r="W12" t="s">
        <v>1451</v>
      </c>
      <c r="X12" t="s">
        <v>1512</v>
      </c>
      <c r="Y12" t="s">
        <v>1542</v>
      </c>
      <c r="Z12" t="s">
        <v>1581</v>
      </c>
      <c r="AA12" t="s">
        <v>1615</v>
      </c>
      <c r="AB12" t="s">
        <v>1669</v>
      </c>
      <c r="AC12" t="s">
        <v>1821</v>
      </c>
      <c r="AD12" t="s">
        <v>1905</v>
      </c>
      <c r="AE12" t="s">
        <v>1974</v>
      </c>
      <c r="AF12" t="s">
        <v>2082</v>
      </c>
      <c r="AG12" t="s">
        <v>2139</v>
      </c>
      <c r="AH12" t="s">
        <v>2178</v>
      </c>
      <c r="AI12" t="s">
        <v>2231</v>
      </c>
      <c r="AJ12" t="s">
        <v>2318</v>
      </c>
      <c r="AK12" t="s">
        <v>2400</v>
      </c>
      <c r="AL12" t="s">
        <v>2475</v>
      </c>
      <c r="AM12" t="s">
        <v>2534</v>
      </c>
      <c r="AN12" t="s">
        <v>2571</v>
      </c>
      <c r="AO12" t="s">
        <v>2609</v>
      </c>
      <c r="AP12" t="s">
        <v>2656</v>
      </c>
      <c r="AQ12" t="s">
        <v>2688</v>
      </c>
      <c r="AR12" t="s">
        <v>2727</v>
      </c>
      <c r="AS12" t="s">
        <v>2776</v>
      </c>
      <c r="AT12" t="s">
        <v>2811</v>
      </c>
      <c r="AU12" t="s">
        <v>2843</v>
      </c>
      <c r="AV12" t="s">
        <v>2886</v>
      </c>
      <c r="AW12" t="s">
        <v>3006</v>
      </c>
      <c r="AX12" t="s">
        <v>3047</v>
      </c>
      <c r="AY12" t="s">
        <v>3090</v>
      </c>
      <c r="AZ12" t="s">
        <v>3179</v>
      </c>
      <c r="BA12" t="s">
        <v>3216</v>
      </c>
      <c r="BB12" t="s">
        <v>3268</v>
      </c>
      <c r="BC12" t="s">
        <v>3355</v>
      </c>
    </row>
    <row r="13" spans="1:55" x14ac:dyDescent="0.15">
      <c r="A13" s="49" t="s">
        <v>49</v>
      </c>
      <c r="B13" s="49" t="s">
        <v>30</v>
      </c>
      <c r="C13" s="49">
        <v>1</v>
      </c>
      <c r="D13" s="50" t="s">
        <v>50</v>
      </c>
      <c r="H13" t="s">
        <v>1055</v>
      </c>
      <c r="I13" t="s">
        <v>45</v>
      </c>
      <c r="J13" t="s">
        <v>403</v>
      </c>
      <c r="K13" t="s">
        <v>484</v>
      </c>
      <c r="L13" t="s">
        <v>551</v>
      </c>
      <c r="M13" t="s">
        <v>622</v>
      </c>
      <c r="N13" t="s">
        <v>673</v>
      </c>
      <c r="O13" t="s">
        <v>745</v>
      </c>
      <c r="P13" t="s">
        <v>862</v>
      </c>
      <c r="Q13" t="s">
        <v>951</v>
      </c>
      <c r="R13" t="s">
        <v>1003</v>
      </c>
      <c r="S13" t="s">
        <v>3751</v>
      </c>
      <c r="T13" t="s">
        <v>1199</v>
      </c>
      <c r="U13" t="s">
        <v>1307</v>
      </c>
      <c r="V13" t="s">
        <v>1386</v>
      </c>
      <c r="W13" t="s">
        <v>1453</v>
      </c>
      <c r="X13" t="s">
        <v>1514</v>
      </c>
      <c r="Y13" t="s">
        <v>1544</v>
      </c>
      <c r="Z13" t="s">
        <v>1583</v>
      </c>
      <c r="AA13" t="s">
        <v>1617</v>
      </c>
      <c r="AB13" t="s">
        <v>1671</v>
      </c>
      <c r="AC13" t="s">
        <v>1823</v>
      </c>
      <c r="AD13" t="s">
        <v>1907</v>
      </c>
      <c r="AE13" t="s">
        <v>1976</v>
      </c>
      <c r="AF13" t="s">
        <v>2084</v>
      </c>
      <c r="AG13" t="s">
        <v>2141</v>
      </c>
      <c r="AH13" t="s">
        <v>2180</v>
      </c>
      <c r="AI13" t="s">
        <v>2233</v>
      </c>
      <c r="AJ13" t="s">
        <v>2320</v>
      </c>
      <c r="AK13" t="s">
        <v>2402</v>
      </c>
      <c r="AL13" t="s">
        <v>2477</v>
      </c>
      <c r="AM13" t="s">
        <v>2536</v>
      </c>
      <c r="AN13" t="s">
        <v>2573</v>
      </c>
      <c r="AO13" t="s">
        <v>2611</v>
      </c>
      <c r="AP13" t="s">
        <v>2657</v>
      </c>
      <c r="AQ13" t="s">
        <v>2690</v>
      </c>
      <c r="AR13" t="s">
        <v>2729</v>
      </c>
      <c r="AS13" t="s">
        <v>2778</v>
      </c>
      <c r="AT13" t="s">
        <v>2813</v>
      </c>
      <c r="AU13" t="s">
        <v>2844</v>
      </c>
      <c r="AV13" t="s">
        <v>2888</v>
      </c>
      <c r="AW13" t="s">
        <v>3008</v>
      </c>
      <c r="AX13" t="s">
        <v>3049</v>
      </c>
      <c r="AY13" t="s">
        <v>3092</v>
      </c>
      <c r="AZ13" t="s">
        <v>3181</v>
      </c>
      <c r="BA13" t="s">
        <v>3218</v>
      </c>
      <c r="BB13" t="s">
        <v>3270</v>
      </c>
      <c r="BC13" t="s">
        <v>3357</v>
      </c>
    </row>
    <row r="14" spans="1:55" x14ac:dyDescent="0.15">
      <c r="A14" s="49" t="s">
        <v>51</v>
      </c>
      <c r="B14" s="49" t="s">
        <v>30</v>
      </c>
      <c r="C14" s="49">
        <v>1</v>
      </c>
      <c r="D14" s="50" t="s">
        <v>52</v>
      </c>
      <c r="H14" t="s">
        <v>1181</v>
      </c>
      <c r="I14" t="s">
        <v>47</v>
      </c>
      <c r="J14" t="s">
        <v>405</v>
      </c>
      <c r="K14" t="s">
        <v>486</v>
      </c>
      <c r="L14" t="s">
        <v>553</v>
      </c>
      <c r="M14" t="s">
        <v>624</v>
      </c>
      <c r="N14" t="s">
        <v>675</v>
      </c>
      <c r="O14" t="s">
        <v>747</v>
      </c>
      <c r="P14" t="s">
        <v>864</v>
      </c>
      <c r="Q14" t="s">
        <v>953</v>
      </c>
      <c r="R14" t="s">
        <v>1005</v>
      </c>
      <c r="S14" t="s">
        <v>1075</v>
      </c>
      <c r="T14" t="s">
        <v>1201</v>
      </c>
      <c r="U14" t="s">
        <v>1309</v>
      </c>
      <c r="V14" t="s">
        <v>1388</v>
      </c>
      <c r="W14" t="s">
        <v>1455</v>
      </c>
      <c r="X14" t="s">
        <v>1516</v>
      </c>
      <c r="Y14" t="s">
        <v>1546</v>
      </c>
      <c r="Z14" t="s">
        <v>350</v>
      </c>
      <c r="AA14" t="s">
        <v>1619</v>
      </c>
      <c r="AB14" t="s">
        <v>1673</v>
      </c>
      <c r="AC14" t="s">
        <v>1825</v>
      </c>
      <c r="AD14" t="s">
        <v>1909</v>
      </c>
      <c r="AE14" t="s">
        <v>1978</v>
      </c>
      <c r="AF14" t="s">
        <v>2086</v>
      </c>
      <c r="AG14" t="s">
        <v>2143</v>
      </c>
      <c r="AH14" t="s">
        <v>2182</v>
      </c>
      <c r="AI14" t="s">
        <v>2235</v>
      </c>
      <c r="AJ14" t="s">
        <v>2322</v>
      </c>
      <c r="AK14" t="s">
        <v>2404</v>
      </c>
      <c r="AL14" t="s">
        <v>2479</v>
      </c>
      <c r="AM14" t="s">
        <v>2538</v>
      </c>
      <c r="AN14" t="s">
        <v>2575</v>
      </c>
      <c r="AO14" t="s">
        <v>2613</v>
      </c>
      <c r="AP14" t="s">
        <v>2658</v>
      </c>
      <c r="AQ14" t="s">
        <v>2692</v>
      </c>
      <c r="AR14" t="s">
        <v>2731</v>
      </c>
      <c r="AS14" t="s">
        <v>2780</v>
      </c>
      <c r="AT14" t="s">
        <v>2815</v>
      </c>
      <c r="AU14" t="s">
        <v>2845</v>
      </c>
      <c r="AV14" t="s">
        <v>2890</v>
      </c>
      <c r="AW14" t="s">
        <v>3010</v>
      </c>
      <c r="AX14" t="s">
        <v>3051</v>
      </c>
      <c r="AY14" t="s">
        <v>3094</v>
      </c>
      <c r="AZ14" t="s">
        <v>3183</v>
      </c>
      <c r="BA14" t="s">
        <v>3220</v>
      </c>
      <c r="BB14" t="s">
        <v>3272</v>
      </c>
      <c r="BC14" t="s">
        <v>3359</v>
      </c>
    </row>
    <row r="15" spans="1:55" x14ac:dyDescent="0.15">
      <c r="A15" s="49" t="s">
        <v>53</v>
      </c>
      <c r="B15" s="49" t="s">
        <v>30</v>
      </c>
      <c r="C15" s="49">
        <v>1</v>
      </c>
      <c r="D15" s="50" t="s">
        <v>54</v>
      </c>
      <c r="H15" t="s">
        <v>1289</v>
      </c>
      <c r="I15" t="s">
        <v>49</v>
      </c>
      <c r="J15" t="s">
        <v>407</v>
      </c>
      <c r="K15" t="s">
        <v>488</v>
      </c>
      <c r="L15" t="s">
        <v>555</v>
      </c>
      <c r="M15" t="s">
        <v>626</v>
      </c>
      <c r="N15" t="s">
        <v>677</v>
      </c>
      <c r="O15" t="s">
        <v>88</v>
      </c>
      <c r="P15" t="s">
        <v>866</v>
      </c>
      <c r="Q15" t="s">
        <v>955</v>
      </c>
      <c r="R15" t="s">
        <v>1007</v>
      </c>
      <c r="S15" t="s">
        <v>1077</v>
      </c>
      <c r="T15" t="s">
        <v>1203</v>
      </c>
      <c r="U15" t="s">
        <v>1311</v>
      </c>
      <c r="V15" t="s">
        <v>1390</v>
      </c>
      <c r="W15" t="s">
        <v>1457</v>
      </c>
      <c r="X15" t="s">
        <v>1518</v>
      </c>
      <c r="Y15" t="s">
        <v>1548</v>
      </c>
      <c r="Z15" t="s">
        <v>1586</v>
      </c>
      <c r="AA15" t="s">
        <v>1621</v>
      </c>
      <c r="AB15" t="s">
        <v>1675</v>
      </c>
      <c r="AC15" t="s">
        <v>1827</v>
      </c>
      <c r="AD15" t="s">
        <v>1911</v>
      </c>
      <c r="AE15" t="s">
        <v>1980</v>
      </c>
      <c r="AF15" t="s">
        <v>2088</v>
      </c>
      <c r="AG15" t="s">
        <v>2145</v>
      </c>
      <c r="AH15" t="s">
        <v>2184</v>
      </c>
      <c r="AI15" t="s">
        <v>2237</v>
      </c>
      <c r="AJ15" t="s">
        <v>2324</v>
      </c>
      <c r="AK15" t="s">
        <v>2406</v>
      </c>
      <c r="AL15" t="s">
        <v>2481</v>
      </c>
      <c r="AM15" t="s">
        <v>2540</v>
      </c>
      <c r="AN15" t="s">
        <v>648</v>
      </c>
      <c r="AO15" t="s">
        <v>2615</v>
      </c>
      <c r="AP15" t="s">
        <v>2659</v>
      </c>
      <c r="AQ15" t="s">
        <v>2694</v>
      </c>
      <c r="AR15" t="s">
        <v>2733</v>
      </c>
      <c r="AS15" t="s">
        <v>2782</v>
      </c>
      <c r="AT15" t="s">
        <v>2817</v>
      </c>
      <c r="AU15" t="s">
        <v>2846</v>
      </c>
      <c r="AV15" t="s">
        <v>2892</v>
      </c>
      <c r="AW15" t="s">
        <v>3012</v>
      </c>
      <c r="AX15" t="s">
        <v>3053</v>
      </c>
      <c r="AY15" t="s">
        <v>3096</v>
      </c>
      <c r="AZ15" t="s">
        <v>3185</v>
      </c>
      <c r="BA15" t="s">
        <v>3222</v>
      </c>
      <c r="BB15" t="s">
        <v>3274</v>
      </c>
      <c r="BC15" t="s">
        <v>3361</v>
      </c>
    </row>
    <row r="16" spans="1:55" x14ac:dyDescent="0.15">
      <c r="A16" s="49" t="s">
        <v>55</v>
      </c>
      <c r="B16" s="49" t="s">
        <v>30</v>
      </c>
      <c r="C16" s="49">
        <v>1</v>
      </c>
      <c r="D16" s="50" t="s">
        <v>56</v>
      </c>
      <c r="H16" t="s">
        <v>1368</v>
      </c>
      <c r="I16" t="s">
        <v>51</v>
      </c>
      <c r="J16" t="s">
        <v>409</v>
      </c>
      <c r="K16" t="s">
        <v>490</v>
      </c>
      <c r="L16" t="s">
        <v>557</v>
      </c>
      <c r="M16" t="s">
        <v>628</v>
      </c>
      <c r="N16" t="s">
        <v>679</v>
      </c>
      <c r="O16" t="s">
        <v>750</v>
      </c>
      <c r="P16" t="s">
        <v>868</v>
      </c>
      <c r="Q16" t="s">
        <v>957</v>
      </c>
      <c r="R16" t="s">
        <v>1009</v>
      </c>
      <c r="S16" t="s">
        <v>1079</v>
      </c>
      <c r="T16" t="s">
        <v>1205</v>
      </c>
      <c r="U16" t="s">
        <v>1313</v>
      </c>
      <c r="V16" t="s">
        <v>1392</v>
      </c>
      <c r="W16" t="s">
        <v>1459</v>
      </c>
      <c r="X16" t="s">
        <v>1520</v>
      </c>
      <c r="Y16" t="s">
        <v>1550</v>
      </c>
      <c r="Z16" t="s">
        <v>1588</v>
      </c>
      <c r="AA16" t="s">
        <v>1623</v>
      </c>
      <c r="AB16" t="s">
        <v>1677</v>
      </c>
      <c r="AC16" t="s">
        <v>1829</v>
      </c>
      <c r="AD16" t="s">
        <v>1913</v>
      </c>
      <c r="AE16" t="s">
        <v>1982</v>
      </c>
      <c r="AF16" t="s">
        <v>2090</v>
      </c>
      <c r="AG16" t="s">
        <v>2147</v>
      </c>
      <c r="AH16" t="s">
        <v>2186</v>
      </c>
      <c r="AI16" t="s">
        <v>2239</v>
      </c>
      <c r="AJ16" t="s">
        <v>2326</v>
      </c>
      <c r="AK16" t="s">
        <v>2408</v>
      </c>
      <c r="AL16" t="s">
        <v>2483</v>
      </c>
      <c r="AM16" t="s">
        <v>3748</v>
      </c>
      <c r="AN16" t="s">
        <v>2578</v>
      </c>
      <c r="AO16" t="s">
        <v>2617</v>
      </c>
      <c r="AP16" t="s">
        <v>2660</v>
      </c>
      <c r="AQ16" t="s">
        <v>2696</v>
      </c>
      <c r="AR16" t="s">
        <v>2735</v>
      </c>
      <c r="AS16" t="s">
        <v>2784</v>
      </c>
      <c r="AT16" t="s">
        <v>3733</v>
      </c>
      <c r="AU16" t="s">
        <v>2847</v>
      </c>
      <c r="AV16" t="s">
        <v>2894</v>
      </c>
      <c r="AW16" t="s">
        <v>3014</v>
      </c>
      <c r="AX16" t="s">
        <v>3055</v>
      </c>
      <c r="AY16" t="s">
        <v>3098</v>
      </c>
      <c r="AZ16" t="s">
        <v>3187</v>
      </c>
      <c r="BA16" t="s">
        <v>3224</v>
      </c>
      <c r="BB16" t="s">
        <v>3276</v>
      </c>
      <c r="BC16" t="s">
        <v>3363</v>
      </c>
    </row>
    <row r="17" spans="1:55" x14ac:dyDescent="0.15">
      <c r="A17" s="49" t="s">
        <v>18</v>
      </c>
      <c r="B17" s="49" t="s">
        <v>30</v>
      </c>
      <c r="C17" s="49">
        <v>1</v>
      </c>
      <c r="D17" s="50" t="s">
        <v>57</v>
      </c>
      <c r="H17" t="s">
        <v>1435</v>
      </c>
      <c r="I17" t="s">
        <v>53</v>
      </c>
      <c r="J17" t="s">
        <v>411</v>
      </c>
      <c r="K17" t="s">
        <v>492</v>
      </c>
      <c r="L17" t="s">
        <v>559</v>
      </c>
      <c r="M17" t="s">
        <v>630</v>
      </c>
      <c r="N17" t="s">
        <v>681</v>
      </c>
      <c r="O17" t="s">
        <v>752</v>
      </c>
      <c r="P17" t="s">
        <v>870</v>
      </c>
      <c r="Q17" t="s">
        <v>959</v>
      </c>
      <c r="R17" t="s">
        <v>1011</v>
      </c>
      <c r="S17" t="s">
        <v>1081</v>
      </c>
      <c r="T17" t="s">
        <v>1207</v>
      </c>
      <c r="U17" t="s">
        <v>1315</v>
      </c>
      <c r="V17" t="s">
        <v>1394</v>
      </c>
      <c r="W17" t="s">
        <v>1461</v>
      </c>
      <c r="X17" t="s">
        <v>1522</v>
      </c>
      <c r="Y17" t="s">
        <v>1552</v>
      </c>
      <c r="Z17" t="s">
        <v>1590</v>
      </c>
      <c r="AA17" t="s">
        <v>1625</v>
      </c>
      <c r="AB17" t="s">
        <v>1679</v>
      </c>
      <c r="AC17" t="s">
        <v>1831</v>
      </c>
      <c r="AD17" t="s">
        <v>1915</v>
      </c>
      <c r="AE17" t="s">
        <v>1984</v>
      </c>
      <c r="AF17" t="s">
        <v>2092</v>
      </c>
      <c r="AG17" t="s">
        <v>2149</v>
      </c>
      <c r="AH17" t="s">
        <v>2188</v>
      </c>
      <c r="AI17" t="s">
        <v>2241</v>
      </c>
      <c r="AJ17" t="s">
        <v>2328</v>
      </c>
      <c r="AK17" t="s">
        <v>2410</v>
      </c>
      <c r="AL17" t="s">
        <v>2485</v>
      </c>
      <c r="AM17" t="s">
        <v>2544</v>
      </c>
      <c r="AN17" t="s">
        <v>3746</v>
      </c>
      <c r="AO17" t="s">
        <v>2619</v>
      </c>
      <c r="AP17" t="s">
        <v>2661</v>
      </c>
      <c r="AQ17" t="s">
        <v>2698</v>
      </c>
      <c r="AR17" t="s">
        <v>2737</v>
      </c>
      <c r="AS17" t="s">
        <v>2786</v>
      </c>
      <c r="AT17" t="s">
        <v>100</v>
      </c>
      <c r="AU17" t="s">
        <v>2848</v>
      </c>
      <c r="AV17" t="s">
        <v>2896</v>
      </c>
      <c r="AW17" t="s">
        <v>3016</v>
      </c>
      <c r="AX17" t="s">
        <v>3057</v>
      </c>
      <c r="AY17" t="s">
        <v>3100</v>
      </c>
      <c r="AZ17" t="s">
        <v>3189</v>
      </c>
      <c r="BA17" t="s">
        <v>3226</v>
      </c>
      <c r="BB17" t="s">
        <v>3278</v>
      </c>
      <c r="BC17" t="s">
        <v>3365</v>
      </c>
    </row>
    <row r="18" spans="1:55" x14ac:dyDescent="0.15">
      <c r="A18" s="49" t="s">
        <v>58</v>
      </c>
      <c r="B18" s="49" t="s">
        <v>30</v>
      </c>
      <c r="C18" s="49">
        <v>1</v>
      </c>
      <c r="D18" s="50" t="s">
        <v>59</v>
      </c>
      <c r="H18" t="s">
        <v>1496</v>
      </c>
      <c r="I18" t="s">
        <v>55</v>
      </c>
      <c r="J18" t="s">
        <v>413</v>
      </c>
      <c r="K18" t="s">
        <v>494</v>
      </c>
      <c r="L18" t="s">
        <v>561</v>
      </c>
      <c r="M18" t="s">
        <v>632</v>
      </c>
      <c r="N18" t="s">
        <v>683</v>
      </c>
      <c r="O18" t="s">
        <v>754</v>
      </c>
      <c r="P18" t="s">
        <v>872</v>
      </c>
      <c r="Q18" t="s">
        <v>961</v>
      </c>
      <c r="R18" t="s">
        <v>1013</v>
      </c>
      <c r="S18" t="s">
        <v>1083</v>
      </c>
      <c r="T18" t="s">
        <v>1209</v>
      </c>
      <c r="U18" t="s">
        <v>1317</v>
      </c>
      <c r="V18" t="s">
        <v>1396</v>
      </c>
      <c r="W18" t="s">
        <v>1463</v>
      </c>
      <c r="X18" t="s">
        <v>689</v>
      </c>
      <c r="Y18" t="s">
        <v>1554</v>
      </c>
      <c r="Z18" t="s">
        <v>1592</v>
      </c>
      <c r="AA18" t="s">
        <v>1627</v>
      </c>
      <c r="AB18" t="s">
        <v>1681</v>
      </c>
      <c r="AC18" t="s">
        <v>1833</v>
      </c>
      <c r="AD18" t="s">
        <v>1917</v>
      </c>
      <c r="AE18" t="s">
        <v>1986</v>
      </c>
      <c r="AF18" t="s">
        <v>2094</v>
      </c>
      <c r="AG18" t="s">
        <v>2151</v>
      </c>
      <c r="AH18" t="s">
        <v>2190</v>
      </c>
      <c r="AI18" t="s">
        <v>2243</v>
      </c>
      <c r="AJ18" t="s">
        <v>2330</v>
      </c>
      <c r="AK18" t="s">
        <v>2412</v>
      </c>
      <c r="AL18" t="s">
        <v>2487</v>
      </c>
      <c r="AM18" t="s">
        <v>459</v>
      </c>
      <c r="AN18" t="s">
        <v>2582</v>
      </c>
      <c r="AO18" t="s">
        <v>2621</v>
      </c>
      <c r="AP18" t="s">
        <v>2662</v>
      </c>
      <c r="AQ18" t="s">
        <v>2700</v>
      </c>
      <c r="AR18" t="s">
        <v>2739</v>
      </c>
      <c r="AS18" t="s">
        <v>2788</v>
      </c>
      <c r="AT18" t="s">
        <v>2822</v>
      </c>
      <c r="AU18" t="s">
        <v>2849</v>
      </c>
      <c r="AV18" t="s">
        <v>2898</v>
      </c>
      <c r="AW18" t="s">
        <v>3018</v>
      </c>
      <c r="AX18" t="s">
        <v>3059</v>
      </c>
      <c r="AY18" t="s">
        <v>597</v>
      </c>
      <c r="AZ18" t="s">
        <v>3191</v>
      </c>
      <c r="BA18" t="s">
        <v>3740</v>
      </c>
      <c r="BB18" t="s">
        <v>3280</v>
      </c>
      <c r="BC18" t="s">
        <v>3367</v>
      </c>
    </row>
    <row r="19" spans="1:55" x14ac:dyDescent="0.15">
      <c r="A19" s="49" t="s">
        <v>60</v>
      </c>
      <c r="B19" s="49" t="s">
        <v>30</v>
      </c>
      <c r="C19" s="49">
        <v>1</v>
      </c>
      <c r="D19" s="50" t="s">
        <v>61</v>
      </c>
      <c r="H19" t="s">
        <v>1526</v>
      </c>
      <c r="I19" t="s">
        <v>18</v>
      </c>
      <c r="J19" t="s">
        <v>415</v>
      </c>
      <c r="K19" t="s">
        <v>496</v>
      </c>
      <c r="L19" t="s">
        <v>563</v>
      </c>
      <c r="M19" t="s">
        <v>634</v>
      </c>
      <c r="N19" t="s">
        <v>685</v>
      </c>
      <c r="O19" t="s">
        <v>756</v>
      </c>
      <c r="P19" t="s">
        <v>874</v>
      </c>
      <c r="Q19" t="s">
        <v>963</v>
      </c>
      <c r="R19" t="s">
        <v>1015</v>
      </c>
      <c r="S19" t="s">
        <v>1085</v>
      </c>
      <c r="T19" t="s">
        <v>1211</v>
      </c>
      <c r="U19" t="s">
        <v>1319</v>
      </c>
      <c r="V19" t="s">
        <v>1398</v>
      </c>
      <c r="W19" t="s">
        <v>1465</v>
      </c>
      <c r="Y19" t="s">
        <v>1556</v>
      </c>
      <c r="Z19" t="s">
        <v>1594</v>
      </c>
      <c r="AA19" t="s">
        <v>1629</v>
      </c>
      <c r="AB19" t="s">
        <v>1683</v>
      </c>
      <c r="AC19" t="s">
        <v>1835</v>
      </c>
      <c r="AD19" t="s">
        <v>1919</v>
      </c>
      <c r="AE19" t="s">
        <v>1988</v>
      </c>
      <c r="AF19" t="s">
        <v>2096</v>
      </c>
      <c r="AG19" t="s">
        <v>2153</v>
      </c>
      <c r="AH19" t="s">
        <v>2192</v>
      </c>
      <c r="AI19" t="s">
        <v>2245</v>
      </c>
      <c r="AJ19" t="s">
        <v>2332</v>
      </c>
      <c r="AK19" t="s">
        <v>2414</v>
      </c>
      <c r="AL19" t="s">
        <v>2489</v>
      </c>
      <c r="AM19" t="s">
        <v>2547</v>
      </c>
      <c r="AN19" t="s">
        <v>2584</v>
      </c>
      <c r="AO19" t="s">
        <v>2623</v>
      </c>
      <c r="AP19" t="s">
        <v>2663</v>
      </c>
      <c r="AQ19" t="s">
        <v>2702</v>
      </c>
      <c r="AR19" t="s">
        <v>2741</v>
      </c>
      <c r="AS19" t="s">
        <v>3744</v>
      </c>
      <c r="AT19" t="s">
        <v>2824</v>
      </c>
      <c r="AU19" t="s">
        <v>2850</v>
      </c>
      <c r="AV19" t="s">
        <v>2900</v>
      </c>
      <c r="AW19" t="s">
        <v>3020</v>
      </c>
      <c r="AX19" t="s">
        <v>3061</v>
      </c>
      <c r="AY19" t="s">
        <v>3103</v>
      </c>
      <c r="AZ19" t="s">
        <v>3193</v>
      </c>
      <c r="BA19" t="s">
        <v>3230</v>
      </c>
      <c r="BB19" t="s">
        <v>3282</v>
      </c>
      <c r="BC19" t="s">
        <v>3369</v>
      </c>
    </row>
    <row r="20" spans="1:55" x14ac:dyDescent="0.15">
      <c r="A20" s="49" t="s">
        <v>62</v>
      </c>
      <c r="B20" s="49" t="s">
        <v>30</v>
      </c>
      <c r="C20" s="49">
        <v>1</v>
      </c>
      <c r="D20" s="50" t="s">
        <v>63</v>
      </c>
      <c r="H20" t="s">
        <v>1565</v>
      </c>
      <c r="I20" t="s">
        <v>58</v>
      </c>
      <c r="J20" t="s">
        <v>417</v>
      </c>
      <c r="K20" t="s">
        <v>498</v>
      </c>
      <c r="L20" t="s">
        <v>565</v>
      </c>
      <c r="M20" t="s">
        <v>636</v>
      </c>
      <c r="N20" t="s">
        <v>687</v>
      </c>
      <c r="O20" t="s">
        <v>758</v>
      </c>
      <c r="P20" t="s">
        <v>876</v>
      </c>
      <c r="Q20" t="s">
        <v>965</v>
      </c>
      <c r="R20" t="s">
        <v>1017</v>
      </c>
      <c r="S20" t="s">
        <v>1087</v>
      </c>
      <c r="T20" t="s">
        <v>1213</v>
      </c>
      <c r="U20" t="s">
        <v>1321</v>
      </c>
      <c r="V20" t="s">
        <v>1400</v>
      </c>
      <c r="W20" t="s">
        <v>1467</v>
      </c>
      <c r="Y20" t="s">
        <v>1558</v>
      </c>
      <c r="Z20" t="s">
        <v>1596</v>
      </c>
      <c r="AA20" t="s">
        <v>459</v>
      </c>
      <c r="AB20" t="s">
        <v>1685</v>
      </c>
      <c r="AC20" t="s">
        <v>1837</v>
      </c>
      <c r="AD20" t="s">
        <v>1921</v>
      </c>
      <c r="AE20" t="s">
        <v>1990</v>
      </c>
      <c r="AF20" t="s">
        <v>2098</v>
      </c>
      <c r="AG20" t="s">
        <v>2155</v>
      </c>
      <c r="AH20" t="s">
        <v>2194</v>
      </c>
      <c r="AI20" t="s">
        <v>2247</v>
      </c>
      <c r="AJ20" t="s">
        <v>2334</v>
      </c>
      <c r="AK20" t="s">
        <v>2416</v>
      </c>
      <c r="AL20" t="s">
        <v>1590</v>
      </c>
      <c r="AM20" t="s">
        <v>2549</v>
      </c>
      <c r="AN20" t="s">
        <v>2586</v>
      </c>
      <c r="AO20" t="s">
        <v>2625</v>
      </c>
      <c r="AP20" t="s">
        <v>2664</v>
      </c>
      <c r="AQ20" t="s">
        <v>2704</v>
      </c>
      <c r="AR20" t="s">
        <v>2743</v>
      </c>
      <c r="AS20" t="s">
        <v>2792</v>
      </c>
      <c r="AT20" t="s">
        <v>2826</v>
      </c>
      <c r="AU20" t="s">
        <v>2851</v>
      </c>
      <c r="AV20" t="s">
        <v>2902</v>
      </c>
      <c r="AW20" t="s">
        <v>3022</v>
      </c>
      <c r="AX20" t="s">
        <v>3063</v>
      </c>
      <c r="AY20" t="s">
        <v>3105</v>
      </c>
      <c r="AZ20" t="s">
        <v>3195</v>
      </c>
      <c r="BA20" t="s">
        <v>3232</v>
      </c>
      <c r="BB20" t="s">
        <v>3284</v>
      </c>
      <c r="BC20" t="s">
        <v>3371</v>
      </c>
    </row>
    <row r="21" spans="1:55" x14ac:dyDescent="0.15">
      <c r="A21" s="49" t="s">
        <v>64</v>
      </c>
      <c r="B21" s="49" t="s">
        <v>30</v>
      </c>
      <c r="C21" s="49">
        <v>1</v>
      </c>
      <c r="D21" s="50" t="s">
        <v>65</v>
      </c>
      <c r="H21" t="s">
        <v>1599</v>
      </c>
      <c r="I21" t="s">
        <v>60</v>
      </c>
      <c r="J21" t="s">
        <v>419</v>
      </c>
      <c r="K21" t="s">
        <v>500</v>
      </c>
      <c r="L21" t="s">
        <v>567</v>
      </c>
      <c r="M21" t="s">
        <v>638</v>
      </c>
      <c r="N21" t="s">
        <v>689</v>
      </c>
      <c r="O21" t="s">
        <v>760</v>
      </c>
      <c r="P21" t="s">
        <v>878</v>
      </c>
      <c r="Q21" t="s">
        <v>967</v>
      </c>
      <c r="R21" t="s">
        <v>1019</v>
      </c>
      <c r="S21" t="s">
        <v>1089</v>
      </c>
      <c r="T21" t="s">
        <v>1215</v>
      </c>
      <c r="U21" t="s">
        <v>1323</v>
      </c>
      <c r="V21" t="s">
        <v>1402</v>
      </c>
      <c r="W21" t="s">
        <v>1469</v>
      </c>
      <c r="Y21" t="s">
        <v>1560</v>
      </c>
      <c r="AA21" t="s">
        <v>1632</v>
      </c>
      <c r="AB21" t="s">
        <v>1687</v>
      </c>
      <c r="AC21" t="s">
        <v>1839</v>
      </c>
      <c r="AD21" t="s">
        <v>1923</v>
      </c>
      <c r="AE21" t="s">
        <v>1992</v>
      </c>
      <c r="AF21" t="s">
        <v>689</v>
      </c>
      <c r="AG21" t="s">
        <v>3736</v>
      </c>
      <c r="AH21" t="s">
        <v>2196</v>
      </c>
      <c r="AI21" t="s">
        <v>2249</v>
      </c>
      <c r="AJ21" t="s">
        <v>2336</v>
      </c>
      <c r="AK21" t="s">
        <v>711</v>
      </c>
      <c r="AL21" t="s">
        <v>312</v>
      </c>
      <c r="AM21" t="s">
        <v>2149</v>
      </c>
      <c r="AN21" t="s">
        <v>2588</v>
      </c>
      <c r="AO21" t="s">
        <v>2627</v>
      </c>
      <c r="AP21" t="s">
        <v>2665</v>
      </c>
      <c r="AQ21" t="s">
        <v>2706</v>
      </c>
      <c r="AR21" t="s">
        <v>2745</v>
      </c>
      <c r="AT21" t="s">
        <v>2828</v>
      </c>
      <c r="AU21" t="s">
        <v>2852</v>
      </c>
      <c r="AV21" t="s">
        <v>2905</v>
      </c>
      <c r="AW21" t="s">
        <v>3024</v>
      </c>
      <c r="AX21" t="s">
        <v>3065</v>
      </c>
      <c r="AY21" t="s">
        <v>3107</v>
      </c>
      <c r="AZ21" t="s">
        <v>3197</v>
      </c>
      <c r="BA21" t="s">
        <v>3742</v>
      </c>
      <c r="BB21" t="s">
        <v>3286</v>
      </c>
      <c r="BC21" t="s">
        <v>3373</v>
      </c>
    </row>
    <row r="22" spans="1:55" x14ac:dyDescent="0.15">
      <c r="A22" s="49" t="s">
        <v>66</v>
      </c>
      <c r="B22" s="49" t="s">
        <v>30</v>
      </c>
      <c r="C22" s="49">
        <v>1</v>
      </c>
      <c r="D22" s="50" t="s">
        <v>67</v>
      </c>
      <c r="H22" t="s">
        <v>1653</v>
      </c>
      <c r="I22" t="s">
        <v>62</v>
      </c>
      <c r="J22" t="s">
        <v>421</v>
      </c>
      <c r="K22" t="s">
        <v>502</v>
      </c>
      <c r="L22" t="s">
        <v>569</v>
      </c>
      <c r="M22" t="s">
        <v>640</v>
      </c>
      <c r="N22" t="s">
        <v>691</v>
      </c>
      <c r="O22" t="s">
        <v>762</v>
      </c>
      <c r="P22" t="s">
        <v>880</v>
      </c>
      <c r="Q22" t="s">
        <v>3750</v>
      </c>
      <c r="R22" t="s">
        <v>1021</v>
      </c>
      <c r="S22" t="s">
        <v>1091</v>
      </c>
      <c r="T22" t="s">
        <v>1217</v>
      </c>
      <c r="U22" t="s">
        <v>1325</v>
      </c>
      <c r="V22" t="s">
        <v>1404</v>
      </c>
      <c r="W22" t="s">
        <v>1471</v>
      </c>
      <c r="Y22" t="s">
        <v>1562</v>
      </c>
      <c r="AA22" t="s">
        <v>1634</v>
      </c>
      <c r="AB22" t="s">
        <v>1689</v>
      </c>
      <c r="AC22" t="s">
        <v>1841</v>
      </c>
      <c r="AD22" t="s">
        <v>1925</v>
      </c>
      <c r="AE22" t="s">
        <v>1994</v>
      </c>
      <c r="AF22" t="s">
        <v>2101</v>
      </c>
      <c r="AG22" t="s">
        <v>2159</v>
      </c>
      <c r="AH22" t="s">
        <v>2198</v>
      </c>
      <c r="AI22" t="s">
        <v>2251</v>
      </c>
      <c r="AJ22" t="s">
        <v>2338</v>
      </c>
      <c r="AK22" t="s">
        <v>2419</v>
      </c>
      <c r="AL22" t="s">
        <v>2493</v>
      </c>
      <c r="AM22" t="s">
        <v>2552</v>
      </c>
      <c r="AN22" t="s">
        <v>2590</v>
      </c>
      <c r="AO22" t="s">
        <v>2629</v>
      </c>
      <c r="AP22" t="s">
        <v>2666</v>
      </c>
      <c r="AQ22" t="s">
        <v>2708</v>
      </c>
      <c r="AR22" t="s">
        <v>2747</v>
      </c>
      <c r="AT22" t="s">
        <v>2830</v>
      </c>
      <c r="AU22" t="s">
        <v>2853</v>
      </c>
      <c r="AV22" t="s">
        <v>2907</v>
      </c>
      <c r="AW22" t="s">
        <v>3026</v>
      </c>
      <c r="AX22" t="s">
        <v>3067</v>
      </c>
      <c r="AY22" t="s">
        <v>3109</v>
      </c>
      <c r="BA22" t="s">
        <v>3236</v>
      </c>
      <c r="BB22" t="s">
        <v>3288</v>
      </c>
      <c r="BC22" t="s">
        <v>3375</v>
      </c>
    </row>
    <row r="23" spans="1:55" x14ac:dyDescent="0.15">
      <c r="A23" s="49" t="s">
        <v>68</v>
      </c>
      <c r="B23" s="49" t="s">
        <v>30</v>
      </c>
      <c r="C23" s="49">
        <v>1</v>
      </c>
      <c r="D23" s="50" t="s">
        <v>69</v>
      </c>
      <c r="H23" t="s">
        <v>1805</v>
      </c>
      <c r="I23" t="s">
        <v>64</v>
      </c>
      <c r="J23" t="s">
        <v>423</v>
      </c>
      <c r="K23" t="s">
        <v>504</v>
      </c>
      <c r="L23" t="s">
        <v>571</v>
      </c>
      <c r="M23" t="s">
        <v>642</v>
      </c>
      <c r="N23" t="s">
        <v>693</v>
      </c>
      <c r="O23" t="s">
        <v>764</v>
      </c>
      <c r="P23" t="s">
        <v>882</v>
      </c>
      <c r="Q23" t="s">
        <v>971</v>
      </c>
      <c r="R23" t="s">
        <v>1023</v>
      </c>
      <c r="S23" t="s">
        <v>1093</v>
      </c>
      <c r="T23" t="s">
        <v>1219</v>
      </c>
      <c r="U23" t="s">
        <v>1327</v>
      </c>
      <c r="V23" t="s">
        <v>1406</v>
      </c>
      <c r="W23" t="s">
        <v>1473</v>
      </c>
      <c r="AA23" t="s">
        <v>1636</v>
      </c>
      <c r="AB23" t="s">
        <v>1691</v>
      </c>
      <c r="AC23" t="s">
        <v>1843</v>
      </c>
      <c r="AD23" t="s">
        <v>1927</v>
      </c>
      <c r="AE23" t="s">
        <v>1996</v>
      </c>
      <c r="AF23" t="s">
        <v>2103</v>
      </c>
      <c r="AH23" t="s">
        <v>2200</v>
      </c>
      <c r="AI23" t="s">
        <v>2253</v>
      </c>
      <c r="AJ23" t="s">
        <v>2340</v>
      </c>
      <c r="AK23" t="s">
        <v>2421</v>
      </c>
      <c r="AL23" t="s">
        <v>2495</v>
      </c>
      <c r="AO23" t="s">
        <v>2631</v>
      </c>
      <c r="AP23" t="s">
        <v>2667</v>
      </c>
      <c r="AR23" t="s">
        <v>2749</v>
      </c>
      <c r="AT23" t="s">
        <v>2832</v>
      </c>
      <c r="AU23" t="s">
        <v>2854</v>
      </c>
      <c r="AV23" t="s">
        <v>2909</v>
      </c>
      <c r="AW23" t="s">
        <v>3028</v>
      </c>
      <c r="AX23" t="s">
        <v>3069</v>
      </c>
      <c r="AY23" t="s">
        <v>3111</v>
      </c>
      <c r="BA23" t="s">
        <v>3238</v>
      </c>
      <c r="BB23" t="s">
        <v>3290</v>
      </c>
      <c r="BC23" t="s">
        <v>3377</v>
      </c>
    </row>
    <row r="24" spans="1:55" x14ac:dyDescent="0.15">
      <c r="A24" s="49" t="s">
        <v>70</v>
      </c>
      <c r="B24" s="49" t="s">
        <v>30</v>
      </c>
      <c r="C24" s="49">
        <v>1</v>
      </c>
      <c r="D24" s="50" t="s">
        <v>71</v>
      </c>
      <c r="H24" t="s">
        <v>1889</v>
      </c>
      <c r="I24" t="s">
        <v>66</v>
      </c>
      <c r="J24" t="s">
        <v>425</v>
      </c>
      <c r="K24" t="s">
        <v>506</v>
      </c>
      <c r="L24" t="s">
        <v>573</v>
      </c>
      <c r="M24" t="s">
        <v>644</v>
      </c>
      <c r="N24" t="s">
        <v>695</v>
      </c>
      <c r="O24" t="s">
        <v>766</v>
      </c>
      <c r="P24" t="s">
        <v>884</v>
      </c>
      <c r="Q24" t="s">
        <v>973</v>
      </c>
      <c r="R24" t="s">
        <v>1025</v>
      </c>
      <c r="S24" t="s">
        <v>1095</v>
      </c>
      <c r="T24" t="s">
        <v>1221</v>
      </c>
      <c r="U24" t="s">
        <v>1329</v>
      </c>
      <c r="V24" t="s">
        <v>1408</v>
      </c>
      <c r="W24" t="s">
        <v>1475</v>
      </c>
      <c r="AA24" t="s">
        <v>1638</v>
      </c>
      <c r="AB24" t="s">
        <v>1693</v>
      </c>
      <c r="AC24" t="s">
        <v>1845</v>
      </c>
      <c r="AD24" t="s">
        <v>1929</v>
      </c>
      <c r="AE24" t="s">
        <v>1998</v>
      </c>
      <c r="AF24" t="s">
        <v>1046</v>
      </c>
      <c r="AH24" t="s">
        <v>2202</v>
      </c>
      <c r="AI24" t="s">
        <v>2255</v>
      </c>
      <c r="AJ24" t="s">
        <v>2342</v>
      </c>
      <c r="AK24" t="s">
        <v>2423</v>
      </c>
      <c r="AL24" t="s">
        <v>2497</v>
      </c>
      <c r="AO24" t="s">
        <v>2633</v>
      </c>
      <c r="AP24" t="s">
        <v>2668</v>
      </c>
      <c r="AR24" t="s">
        <v>2751</v>
      </c>
      <c r="AU24" t="s">
        <v>2855</v>
      </c>
      <c r="AV24" t="s">
        <v>2911</v>
      </c>
      <c r="AX24" t="s">
        <v>3071</v>
      </c>
      <c r="AY24" t="s">
        <v>3113</v>
      </c>
      <c r="BA24" t="s">
        <v>3240</v>
      </c>
      <c r="BB24" t="s">
        <v>3292</v>
      </c>
      <c r="BC24" t="s">
        <v>3379</v>
      </c>
    </row>
    <row r="25" spans="1:55" x14ac:dyDescent="0.15">
      <c r="A25" s="49" t="s">
        <v>72</v>
      </c>
      <c r="B25" s="49" t="s">
        <v>30</v>
      </c>
      <c r="C25" s="49">
        <v>1</v>
      </c>
      <c r="D25" s="50" t="s">
        <v>73</v>
      </c>
      <c r="H25" t="s">
        <v>1958</v>
      </c>
      <c r="I25" t="s">
        <v>68</v>
      </c>
      <c r="J25" t="s">
        <v>427</v>
      </c>
      <c r="K25" t="s">
        <v>508</v>
      </c>
      <c r="L25" t="s">
        <v>575</v>
      </c>
      <c r="M25" t="s">
        <v>646</v>
      </c>
      <c r="N25" t="s">
        <v>697</v>
      </c>
      <c r="O25" t="s">
        <v>768</v>
      </c>
      <c r="P25" t="s">
        <v>886</v>
      </c>
      <c r="Q25" t="s">
        <v>975</v>
      </c>
      <c r="R25" t="s">
        <v>1027</v>
      </c>
      <c r="S25" t="s">
        <v>1097</v>
      </c>
      <c r="T25" t="s">
        <v>1223</v>
      </c>
      <c r="U25" t="s">
        <v>1331</v>
      </c>
      <c r="V25" t="s">
        <v>1410</v>
      </c>
      <c r="W25" t="s">
        <v>1477</v>
      </c>
      <c r="AA25" t="s">
        <v>1640</v>
      </c>
      <c r="AB25" t="s">
        <v>1019</v>
      </c>
      <c r="AC25" t="s">
        <v>1847</v>
      </c>
      <c r="AD25" t="s">
        <v>1931</v>
      </c>
      <c r="AE25" t="s">
        <v>2000</v>
      </c>
      <c r="AF25" t="s">
        <v>2106</v>
      </c>
      <c r="AH25" t="s">
        <v>2204</v>
      </c>
      <c r="AI25" t="s">
        <v>2257</v>
      </c>
      <c r="AJ25" t="s">
        <v>2344</v>
      </c>
      <c r="AK25" t="s">
        <v>2425</v>
      </c>
      <c r="AL25" t="s">
        <v>2499</v>
      </c>
      <c r="AO25" t="s">
        <v>2635</v>
      </c>
      <c r="AP25" t="s">
        <v>2669</v>
      </c>
      <c r="AR25" t="s">
        <v>2753</v>
      </c>
      <c r="AU25" t="s">
        <v>2856</v>
      </c>
      <c r="AV25" t="s">
        <v>2913</v>
      </c>
      <c r="AY25" t="s">
        <v>3115</v>
      </c>
      <c r="BA25" t="s">
        <v>3747</v>
      </c>
      <c r="BB25" t="s">
        <v>3294</v>
      </c>
      <c r="BC25" t="s">
        <v>3381</v>
      </c>
    </row>
    <row r="26" spans="1:55" x14ac:dyDescent="0.15">
      <c r="A26" s="49" t="s">
        <v>74</v>
      </c>
      <c r="B26" s="49" t="s">
        <v>30</v>
      </c>
      <c r="C26" s="49">
        <v>1</v>
      </c>
      <c r="D26" s="50" t="s">
        <v>75</v>
      </c>
      <c r="H26" t="s">
        <v>2066</v>
      </c>
      <c r="I26" t="s">
        <v>70</v>
      </c>
      <c r="J26" t="s">
        <v>429</v>
      </c>
      <c r="K26" t="s">
        <v>510</v>
      </c>
      <c r="L26" t="s">
        <v>577</v>
      </c>
      <c r="M26" t="s">
        <v>648</v>
      </c>
      <c r="N26" t="s">
        <v>699</v>
      </c>
      <c r="O26" t="s">
        <v>770</v>
      </c>
      <c r="P26" t="s">
        <v>888</v>
      </c>
      <c r="Q26" t="s">
        <v>977</v>
      </c>
      <c r="R26" t="s">
        <v>1029</v>
      </c>
      <c r="S26" t="s">
        <v>1099</v>
      </c>
      <c r="T26" t="s">
        <v>19</v>
      </c>
      <c r="U26" t="s">
        <v>1333</v>
      </c>
      <c r="V26" t="s">
        <v>1412</v>
      </c>
      <c r="W26" t="s">
        <v>1479</v>
      </c>
      <c r="AA26" t="s">
        <v>1642</v>
      </c>
      <c r="AB26" t="s">
        <v>1696</v>
      </c>
      <c r="AC26" t="s">
        <v>1849</v>
      </c>
      <c r="AD26" t="s">
        <v>1933</v>
      </c>
      <c r="AE26" t="s">
        <v>2002</v>
      </c>
      <c r="AF26" t="s">
        <v>2108</v>
      </c>
      <c r="AH26" t="s">
        <v>2206</v>
      </c>
      <c r="AI26" t="s">
        <v>2259</v>
      </c>
      <c r="AJ26" t="s">
        <v>2346</v>
      </c>
      <c r="AK26" t="s">
        <v>2427</v>
      </c>
      <c r="AL26" t="s">
        <v>2501</v>
      </c>
      <c r="AO26" t="s">
        <v>2637</v>
      </c>
      <c r="AP26" t="s">
        <v>2670</v>
      </c>
      <c r="AR26" t="s">
        <v>2755</v>
      </c>
      <c r="AU26" t="s">
        <v>2857</v>
      </c>
      <c r="AV26" t="s">
        <v>2915</v>
      </c>
      <c r="AY26" t="s">
        <v>713</v>
      </c>
      <c r="BA26" t="s">
        <v>648</v>
      </c>
      <c r="BB26" t="s">
        <v>3296</v>
      </c>
      <c r="BC26" t="s">
        <v>3383</v>
      </c>
    </row>
    <row r="27" spans="1:55" x14ac:dyDescent="0.15">
      <c r="A27" s="49" t="s">
        <v>76</v>
      </c>
      <c r="B27" s="49" t="s">
        <v>30</v>
      </c>
      <c r="C27" s="49">
        <v>1</v>
      </c>
      <c r="D27" s="50" t="s">
        <v>77</v>
      </c>
      <c r="H27" t="s">
        <v>2123</v>
      </c>
      <c r="I27" t="s">
        <v>72</v>
      </c>
      <c r="J27" t="s">
        <v>431</v>
      </c>
      <c r="K27" t="s">
        <v>512</v>
      </c>
      <c r="L27" t="s">
        <v>579</v>
      </c>
      <c r="M27" t="s">
        <v>650</v>
      </c>
      <c r="N27" t="s">
        <v>701</v>
      </c>
      <c r="O27" t="s">
        <v>772</v>
      </c>
      <c r="P27" t="s">
        <v>890</v>
      </c>
      <c r="Q27" t="s">
        <v>979</v>
      </c>
      <c r="R27" t="s">
        <v>1031</v>
      </c>
      <c r="S27" t="s">
        <v>1101</v>
      </c>
      <c r="T27" t="s">
        <v>1226</v>
      </c>
      <c r="U27" t="s">
        <v>1335</v>
      </c>
      <c r="V27" t="s">
        <v>1414</v>
      </c>
      <c r="W27" t="s">
        <v>1481</v>
      </c>
      <c r="AA27" t="s">
        <v>1644</v>
      </c>
      <c r="AB27" t="s">
        <v>1698</v>
      </c>
      <c r="AC27" t="s">
        <v>1851</v>
      </c>
      <c r="AD27" t="s">
        <v>1935</v>
      </c>
      <c r="AE27" t="s">
        <v>2004</v>
      </c>
      <c r="AF27" t="s">
        <v>2110</v>
      </c>
      <c r="AH27" t="s">
        <v>2208</v>
      </c>
      <c r="AI27" t="s">
        <v>2261</v>
      </c>
      <c r="AJ27" t="s">
        <v>2348</v>
      </c>
      <c r="AK27" t="s">
        <v>2429</v>
      </c>
      <c r="AL27" t="s">
        <v>2503</v>
      </c>
      <c r="AO27" t="s">
        <v>2639</v>
      </c>
      <c r="AR27" t="s">
        <v>2757</v>
      </c>
      <c r="AU27" t="s">
        <v>2858</v>
      </c>
      <c r="AV27" t="s">
        <v>2917</v>
      </c>
      <c r="AY27" t="s">
        <v>3119</v>
      </c>
      <c r="BA27" t="s">
        <v>3245</v>
      </c>
      <c r="BB27" t="s">
        <v>3298</v>
      </c>
      <c r="BC27" t="s">
        <v>3385</v>
      </c>
    </row>
    <row r="28" spans="1:55" x14ac:dyDescent="0.15">
      <c r="A28" s="49" t="s">
        <v>78</v>
      </c>
      <c r="B28" s="49" t="s">
        <v>30</v>
      </c>
      <c r="C28" s="49">
        <v>1</v>
      </c>
      <c r="D28" s="50" t="s">
        <v>79</v>
      </c>
      <c r="H28" t="s">
        <v>2162</v>
      </c>
      <c r="I28" t="s">
        <v>74</v>
      </c>
      <c r="J28" t="s">
        <v>433</v>
      </c>
      <c r="K28" t="s">
        <v>514</v>
      </c>
      <c r="L28" t="s">
        <v>581</v>
      </c>
      <c r="M28" t="s">
        <v>652</v>
      </c>
      <c r="N28" t="s">
        <v>703</v>
      </c>
      <c r="O28" t="s">
        <v>774</v>
      </c>
      <c r="P28" t="s">
        <v>892</v>
      </c>
      <c r="Q28" t="s">
        <v>981</v>
      </c>
      <c r="R28" t="s">
        <v>1033</v>
      </c>
      <c r="S28" t="s">
        <v>1103</v>
      </c>
      <c r="T28" t="s">
        <v>1228</v>
      </c>
      <c r="U28" t="s">
        <v>1337</v>
      </c>
      <c r="V28" t="s">
        <v>1416</v>
      </c>
      <c r="W28" t="s">
        <v>1483</v>
      </c>
      <c r="AA28" t="s">
        <v>1646</v>
      </c>
      <c r="AB28" t="s">
        <v>1700</v>
      </c>
      <c r="AC28" t="s">
        <v>1853</v>
      </c>
      <c r="AD28" t="s">
        <v>1937</v>
      </c>
      <c r="AE28" t="s">
        <v>2006</v>
      </c>
      <c r="AF28" t="s">
        <v>2112</v>
      </c>
      <c r="AH28" t="s">
        <v>2210</v>
      </c>
      <c r="AI28" t="s">
        <v>2263</v>
      </c>
      <c r="AJ28" t="s">
        <v>2350</v>
      </c>
      <c r="AK28" t="s">
        <v>2431</v>
      </c>
      <c r="AL28" t="s">
        <v>2505</v>
      </c>
      <c r="AO28" t="s">
        <v>2641</v>
      </c>
      <c r="AU28" t="s">
        <v>2859</v>
      </c>
      <c r="AV28" t="s">
        <v>2919</v>
      </c>
      <c r="AY28" t="s">
        <v>1732</v>
      </c>
      <c r="BA28" t="s">
        <v>3247</v>
      </c>
      <c r="BB28" t="s">
        <v>3300</v>
      </c>
      <c r="BC28" t="s">
        <v>3387</v>
      </c>
    </row>
    <row r="29" spans="1:55" x14ac:dyDescent="0.15">
      <c r="A29" s="49" t="s">
        <v>80</v>
      </c>
      <c r="B29" s="49" t="s">
        <v>30</v>
      </c>
      <c r="C29" s="49">
        <v>1</v>
      </c>
      <c r="D29" s="50" t="s">
        <v>81</v>
      </c>
      <c r="H29" t="s">
        <v>2215</v>
      </c>
      <c r="I29" t="s">
        <v>76</v>
      </c>
      <c r="J29" t="s">
        <v>435</v>
      </c>
      <c r="K29" t="s">
        <v>516</v>
      </c>
      <c r="L29" t="s">
        <v>583</v>
      </c>
      <c r="N29" t="s">
        <v>705</v>
      </c>
      <c r="O29" t="s">
        <v>776</v>
      </c>
      <c r="P29" t="s">
        <v>894</v>
      </c>
      <c r="R29" t="s">
        <v>1035</v>
      </c>
      <c r="S29" t="s">
        <v>1105</v>
      </c>
      <c r="T29" t="s">
        <v>1230</v>
      </c>
      <c r="U29" t="s">
        <v>1339</v>
      </c>
      <c r="V29" t="s">
        <v>1418</v>
      </c>
      <c r="W29" t="s">
        <v>1485</v>
      </c>
      <c r="AA29" t="s">
        <v>1648</v>
      </c>
      <c r="AB29" t="s">
        <v>1702</v>
      </c>
      <c r="AC29" t="s">
        <v>1855</v>
      </c>
      <c r="AD29" t="s">
        <v>1939</v>
      </c>
      <c r="AE29" t="s">
        <v>2008</v>
      </c>
      <c r="AF29" t="s">
        <v>2114</v>
      </c>
      <c r="AH29" t="s">
        <v>2212</v>
      </c>
      <c r="AI29" t="s">
        <v>2265</v>
      </c>
      <c r="AJ29" t="s">
        <v>2352</v>
      </c>
      <c r="AK29" t="s">
        <v>2433</v>
      </c>
      <c r="AL29" t="s">
        <v>2507</v>
      </c>
      <c r="AO29" t="s">
        <v>2643</v>
      </c>
      <c r="AU29" t="s">
        <v>2860</v>
      </c>
      <c r="AV29" t="s">
        <v>2921</v>
      </c>
      <c r="AY29" t="s">
        <v>3122</v>
      </c>
      <c r="BA29" t="s">
        <v>3249</v>
      </c>
      <c r="BB29" t="s">
        <v>3302</v>
      </c>
      <c r="BC29" t="s">
        <v>3389</v>
      </c>
    </row>
    <row r="30" spans="1:55" x14ac:dyDescent="0.15">
      <c r="A30" s="49" t="s">
        <v>82</v>
      </c>
      <c r="B30" s="49" t="s">
        <v>30</v>
      </c>
      <c r="C30" s="49">
        <v>1</v>
      </c>
      <c r="D30" s="50" t="s">
        <v>83</v>
      </c>
      <c r="H30" t="s">
        <v>2302</v>
      </c>
      <c r="I30" t="s">
        <v>78</v>
      </c>
      <c r="J30" t="s">
        <v>437</v>
      </c>
      <c r="K30" t="s">
        <v>518</v>
      </c>
      <c r="L30" t="s">
        <v>585</v>
      </c>
      <c r="N30" t="s">
        <v>707</v>
      </c>
      <c r="O30" t="s">
        <v>778</v>
      </c>
      <c r="P30" t="s">
        <v>896</v>
      </c>
      <c r="R30" t="s">
        <v>1037</v>
      </c>
      <c r="S30" t="s">
        <v>1107</v>
      </c>
      <c r="T30" t="s">
        <v>1232</v>
      </c>
      <c r="U30" t="s">
        <v>1341</v>
      </c>
      <c r="V30" t="s">
        <v>1420</v>
      </c>
      <c r="W30" t="s">
        <v>1487</v>
      </c>
      <c r="AA30" t="s">
        <v>1650</v>
      </c>
      <c r="AB30" t="s">
        <v>1704</v>
      </c>
      <c r="AC30" t="s">
        <v>1857</v>
      </c>
      <c r="AD30" t="s">
        <v>1941</v>
      </c>
      <c r="AE30" t="s">
        <v>2010</v>
      </c>
      <c r="AF30" t="s">
        <v>2116</v>
      </c>
      <c r="AI30" t="s">
        <v>2267</v>
      </c>
      <c r="AJ30" t="s">
        <v>2354</v>
      </c>
      <c r="AK30" t="s">
        <v>2435</v>
      </c>
      <c r="AL30" t="s">
        <v>2509</v>
      </c>
      <c r="AO30" t="s">
        <v>2645</v>
      </c>
      <c r="AU30" t="s">
        <v>2861</v>
      </c>
      <c r="AV30" t="s">
        <v>2923</v>
      </c>
      <c r="AY30" t="s">
        <v>3124</v>
      </c>
      <c r="BB30" t="s">
        <v>3304</v>
      </c>
      <c r="BC30" t="s">
        <v>3391</v>
      </c>
    </row>
    <row r="31" spans="1:55" x14ac:dyDescent="0.15">
      <c r="A31" s="49" t="s">
        <v>84</v>
      </c>
      <c r="B31" s="49" t="s">
        <v>30</v>
      </c>
      <c r="C31" s="49">
        <v>1</v>
      </c>
      <c r="D31" s="50" t="s">
        <v>85</v>
      </c>
      <c r="H31" t="s">
        <v>2384</v>
      </c>
      <c r="I31" t="s">
        <v>80</v>
      </c>
      <c r="J31" t="s">
        <v>439</v>
      </c>
      <c r="K31" t="s">
        <v>520</v>
      </c>
      <c r="L31" t="s">
        <v>587</v>
      </c>
      <c r="N31" t="s">
        <v>709</v>
      </c>
      <c r="O31" t="s">
        <v>780</v>
      </c>
      <c r="P31" t="s">
        <v>898</v>
      </c>
      <c r="R31" t="s">
        <v>789</v>
      </c>
      <c r="S31" t="s">
        <v>1109</v>
      </c>
      <c r="T31" t="s">
        <v>1234</v>
      </c>
      <c r="U31" t="s">
        <v>1343</v>
      </c>
      <c r="V31" t="s">
        <v>1422</v>
      </c>
      <c r="W31" t="s">
        <v>1489</v>
      </c>
      <c r="AB31" t="s">
        <v>1706</v>
      </c>
      <c r="AC31" t="s">
        <v>1859</v>
      </c>
      <c r="AD31" t="s">
        <v>1943</v>
      </c>
      <c r="AE31" t="s">
        <v>2012</v>
      </c>
      <c r="AF31" t="s">
        <v>2118</v>
      </c>
      <c r="AI31" t="s">
        <v>2269</v>
      </c>
      <c r="AJ31" t="s">
        <v>2356</v>
      </c>
      <c r="AK31" t="s">
        <v>2437</v>
      </c>
      <c r="AL31" t="s">
        <v>2511</v>
      </c>
      <c r="AU31" t="s">
        <v>2862</v>
      </c>
      <c r="AV31" t="s">
        <v>2925</v>
      </c>
      <c r="AY31" t="s">
        <v>3126</v>
      </c>
      <c r="BB31" t="s">
        <v>3306</v>
      </c>
      <c r="BC31" t="s">
        <v>3393</v>
      </c>
    </row>
    <row r="32" spans="1:55" x14ac:dyDescent="0.15">
      <c r="A32" s="49" t="s">
        <v>86</v>
      </c>
      <c r="B32" s="49" t="s">
        <v>30</v>
      </c>
      <c r="C32" s="49">
        <v>1</v>
      </c>
      <c r="D32" s="50" t="s">
        <v>87</v>
      </c>
      <c r="H32" t="s">
        <v>20</v>
      </c>
      <c r="I32" t="s">
        <v>82</v>
      </c>
      <c r="J32" t="s">
        <v>441</v>
      </c>
      <c r="K32" t="s">
        <v>522</v>
      </c>
      <c r="L32" t="s">
        <v>589</v>
      </c>
      <c r="N32" t="s">
        <v>711</v>
      </c>
      <c r="O32" t="s">
        <v>782</v>
      </c>
      <c r="P32" t="s">
        <v>900</v>
      </c>
      <c r="R32" t="s">
        <v>1040</v>
      </c>
      <c r="S32" t="s">
        <v>1111</v>
      </c>
      <c r="T32" t="s">
        <v>1236</v>
      </c>
      <c r="U32" t="s">
        <v>1345</v>
      </c>
      <c r="V32" t="s">
        <v>1424</v>
      </c>
      <c r="W32" t="s">
        <v>1491</v>
      </c>
      <c r="AB32" t="s">
        <v>1708</v>
      </c>
      <c r="AC32" t="s">
        <v>1861</v>
      </c>
      <c r="AD32" t="s">
        <v>1945</v>
      </c>
      <c r="AE32" t="s">
        <v>2014</v>
      </c>
      <c r="AF32" t="s">
        <v>2120</v>
      </c>
      <c r="AI32" t="s">
        <v>2271</v>
      </c>
      <c r="AJ32" t="s">
        <v>2358</v>
      </c>
      <c r="AK32" t="s">
        <v>2439</v>
      </c>
      <c r="AL32" t="s">
        <v>2513</v>
      </c>
      <c r="AU32" t="s">
        <v>2863</v>
      </c>
      <c r="AV32" t="s">
        <v>2927</v>
      </c>
      <c r="AY32" t="s">
        <v>3128</v>
      </c>
      <c r="BB32" t="s">
        <v>3308</v>
      </c>
      <c r="BC32" t="s">
        <v>3395</v>
      </c>
    </row>
    <row r="33" spans="1:55" x14ac:dyDescent="0.15">
      <c r="A33" s="49" t="s">
        <v>88</v>
      </c>
      <c r="B33" s="49" t="s">
        <v>30</v>
      </c>
      <c r="C33" s="49">
        <v>1</v>
      </c>
      <c r="D33" s="50" t="s">
        <v>89</v>
      </c>
      <c r="H33" t="s">
        <v>2518</v>
      </c>
      <c r="I33" t="s">
        <v>84</v>
      </c>
      <c r="J33" t="s">
        <v>443</v>
      </c>
      <c r="K33" t="s">
        <v>524</v>
      </c>
      <c r="L33" t="s">
        <v>591</v>
      </c>
      <c r="N33" t="s">
        <v>713</v>
      </c>
      <c r="O33" t="s">
        <v>784</v>
      </c>
      <c r="P33" t="s">
        <v>902</v>
      </c>
      <c r="R33" t="s">
        <v>1042</v>
      </c>
      <c r="S33" t="s">
        <v>1113</v>
      </c>
      <c r="T33" t="s">
        <v>1238</v>
      </c>
      <c r="U33" t="s">
        <v>1347</v>
      </c>
      <c r="V33" t="s">
        <v>1426</v>
      </c>
      <c r="W33" t="s">
        <v>3731</v>
      </c>
      <c r="AB33" t="s">
        <v>1710</v>
      </c>
      <c r="AC33" t="s">
        <v>1863</v>
      </c>
      <c r="AD33" t="s">
        <v>336</v>
      </c>
      <c r="AE33" t="s">
        <v>2016</v>
      </c>
      <c r="AI33" t="s">
        <v>3737</v>
      </c>
      <c r="AJ33" t="s">
        <v>2360</v>
      </c>
      <c r="AK33" t="s">
        <v>2441</v>
      </c>
      <c r="AL33" t="s">
        <v>2515</v>
      </c>
      <c r="AU33" t="s">
        <v>2864</v>
      </c>
      <c r="AV33" t="s">
        <v>2929</v>
      </c>
      <c r="AY33" t="s">
        <v>3130</v>
      </c>
      <c r="BB33" t="s">
        <v>3310</v>
      </c>
      <c r="BC33" t="s">
        <v>3397</v>
      </c>
    </row>
    <row r="34" spans="1:55" x14ac:dyDescent="0.15">
      <c r="A34" s="49" t="s">
        <v>90</v>
      </c>
      <c r="B34" s="49" t="s">
        <v>30</v>
      </c>
      <c r="C34" s="49">
        <v>1</v>
      </c>
      <c r="D34" s="50" t="s">
        <v>91</v>
      </c>
      <c r="H34" t="s">
        <v>2555</v>
      </c>
      <c r="I34" t="s">
        <v>86</v>
      </c>
      <c r="J34" t="s">
        <v>445</v>
      </c>
      <c r="K34" t="s">
        <v>526</v>
      </c>
      <c r="L34" t="s">
        <v>593</v>
      </c>
      <c r="N34" t="s">
        <v>715</v>
      </c>
      <c r="O34" t="s">
        <v>786</v>
      </c>
      <c r="P34" t="s">
        <v>904</v>
      </c>
      <c r="R34" t="s">
        <v>1044</v>
      </c>
      <c r="S34" t="s">
        <v>1115</v>
      </c>
      <c r="T34" t="s">
        <v>1240</v>
      </c>
      <c r="U34" t="s">
        <v>1349</v>
      </c>
      <c r="V34" t="s">
        <v>1428</v>
      </c>
      <c r="AB34" t="s">
        <v>1712</v>
      </c>
      <c r="AC34" t="s">
        <v>1865</v>
      </c>
      <c r="AD34" t="s">
        <v>1948</v>
      </c>
      <c r="AE34" t="s">
        <v>2018</v>
      </c>
      <c r="AI34" t="s">
        <v>2275</v>
      </c>
      <c r="AJ34" t="s">
        <v>2362</v>
      </c>
      <c r="AK34" t="s">
        <v>2443</v>
      </c>
      <c r="AU34" t="s">
        <v>2865</v>
      </c>
      <c r="AV34" t="s">
        <v>2931</v>
      </c>
      <c r="AY34" t="s">
        <v>3132</v>
      </c>
      <c r="BB34" t="s">
        <v>3312</v>
      </c>
      <c r="BC34" t="s">
        <v>3399</v>
      </c>
    </row>
    <row r="35" spans="1:55" x14ac:dyDescent="0.15">
      <c r="A35" s="49" t="s">
        <v>92</v>
      </c>
      <c r="B35" s="49" t="s">
        <v>30</v>
      </c>
      <c r="C35" s="49">
        <v>1</v>
      </c>
      <c r="D35" s="50" t="s">
        <v>93</v>
      </c>
      <c r="H35" t="s">
        <v>2593</v>
      </c>
      <c r="I35" t="s">
        <v>88</v>
      </c>
      <c r="J35" t="s">
        <v>447</v>
      </c>
      <c r="K35" t="s">
        <v>528</v>
      </c>
      <c r="L35" t="s">
        <v>595</v>
      </c>
      <c r="N35" t="s">
        <v>717</v>
      </c>
      <c r="O35" t="s">
        <v>695</v>
      </c>
      <c r="P35" t="s">
        <v>906</v>
      </c>
      <c r="R35" t="s">
        <v>1046</v>
      </c>
      <c r="S35" t="s">
        <v>1117</v>
      </c>
      <c r="T35" t="s">
        <v>1242</v>
      </c>
      <c r="U35" t="s">
        <v>1351</v>
      </c>
      <c r="V35" t="s">
        <v>1430</v>
      </c>
      <c r="AB35" t="s">
        <v>1714</v>
      </c>
      <c r="AC35" t="s">
        <v>350</v>
      </c>
      <c r="AD35" t="s">
        <v>1950</v>
      </c>
      <c r="AE35" t="s">
        <v>2020</v>
      </c>
      <c r="AI35" t="s">
        <v>2277</v>
      </c>
      <c r="AJ35" t="s">
        <v>2364</v>
      </c>
      <c r="AK35" t="s">
        <v>2445</v>
      </c>
      <c r="AU35" t="s">
        <v>2866</v>
      </c>
      <c r="AV35" t="s">
        <v>2933</v>
      </c>
      <c r="AY35" t="s">
        <v>3134</v>
      </c>
      <c r="BB35" t="s">
        <v>3314</v>
      </c>
      <c r="BC35" t="s">
        <v>3401</v>
      </c>
    </row>
    <row r="36" spans="1:55" x14ac:dyDescent="0.15">
      <c r="A36" s="49" t="s">
        <v>94</v>
      </c>
      <c r="B36" s="49" t="s">
        <v>30</v>
      </c>
      <c r="C36" s="49">
        <v>1</v>
      </c>
      <c r="D36" s="50" t="s">
        <v>95</v>
      </c>
      <c r="H36" t="s">
        <v>2648</v>
      </c>
      <c r="I36" t="s">
        <v>90</v>
      </c>
      <c r="J36" t="s">
        <v>449</v>
      </c>
      <c r="K36" t="s">
        <v>530</v>
      </c>
      <c r="L36" t="s">
        <v>597</v>
      </c>
      <c r="N36" t="s">
        <v>719</v>
      </c>
      <c r="O36" t="s">
        <v>789</v>
      </c>
      <c r="P36" t="s">
        <v>908</v>
      </c>
      <c r="R36" t="s">
        <v>1048</v>
      </c>
      <c r="S36" t="s">
        <v>1119</v>
      </c>
      <c r="T36" t="s">
        <v>1244</v>
      </c>
      <c r="U36" t="s">
        <v>1353</v>
      </c>
      <c r="V36" t="s">
        <v>1432</v>
      </c>
      <c r="AB36" t="s">
        <v>1716</v>
      </c>
      <c r="AC36" t="s">
        <v>1868</v>
      </c>
      <c r="AD36" t="s">
        <v>1952</v>
      </c>
      <c r="AE36" t="s">
        <v>2022</v>
      </c>
      <c r="AI36" t="s">
        <v>2279</v>
      </c>
      <c r="AJ36" t="s">
        <v>2366</v>
      </c>
      <c r="AK36" t="s">
        <v>2447</v>
      </c>
      <c r="AU36" t="s">
        <v>2867</v>
      </c>
      <c r="AV36" t="s">
        <v>2935</v>
      </c>
      <c r="AY36" t="s">
        <v>3136</v>
      </c>
      <c r="BB36" t="s">
        <v>3316</v>
      </c>
      <c r="BC36" t="s">
        <v>3403</v>
      </c>
    </row>
    <row r="37" spans="1:55" x14ac:dyDescent="0.15">
      <c r="A37" s="49" t="s">
        <v>96</v>
      </c>
      <c r="B37" s="49" t="s">
        <v>30</v>
      </c>
      <c r="C37" s="49">
        <v>1</v>
      </c>
      <c r="D37" s="50" t="s">
        <v>97</v>
      </c>
      <c r="H37" t="s">
        <v>2672</v>
      </c>
      <c r="I37" t="s">
        <v>92</v>
      </c>
      <c r="J37" t="s">
        <v>451</v>
      </c>
      <c r="L37" t="s">
        <v>599</v>
      </c>
      <c r="N37" t="s">
        <v>721</v>
      </c>
      <c r="O37" t="s">
        <v>791</v>
      </c>
      <c r="P37" t="s">
        <v>910</v>
      </c>
      <c r="R37" t="s">
        <v>1050</v>
      </c>
      <c r="S37" t="s">
        <v>1121</v>
      </c>
      <c r="T37" t="s">
        <v>1246</v>
      </c>
      <c r="U37" t="s">
        <v>1355</v>
      </c>
      <c r="AB37" t="s">
        <v>1718</v>
      </c>
      <c r="AC37" t="s">
        <v>1870</v>
      </c>
      <c r="AD37" t="s">
        <v>1954</v>
      </c>
      <c r="AE37" t="s">
        <v>2024</v>
      </c>
      <c r="AI37" t="s">
        <v>2281</v>
      </c>
      <c r="AJ37" t="s">
        <v>2368</v>
      </c>
      <c r="AK37" t="s">
        <v>2449</v>
      </c>
      <c r="AU37" t="s">
        <v>2868</v>
      </c>
      <c r="AV37" t="s">
        <v>2937</v>
      </c>
      <c r="AY37" t="s">
        <v>3138</v>
      </c>
      <c r="BB37" t="s">
        <v>3318</v>
      </c>
      <c r="BC37" t="s">
        <v>3405</v>
      </c>
    </row>
    <row r="38" spans="1:55" x14ac:dyDescent="0.15">
      <c r="A38" s="49" t="s">
        <v>98</v>
      </c>
      <c r="B38" s="49" t="s">
        <v>30</v>
      </c>
      <c r="C38" s="49">
        <v>1</v>
      </c>
      <c r="D38" s="50" t="s">
        <v>99</v>
      </c>
      <c r="H38" t="s">
        <v>2711</v>
      </c>
      <c r="I38" t="s">
        <v>94</v>
      </c>
      <c r="J38" t="s">
        <v>453</v>
      </c>
      <c r="L38" t="s">
        <v>601</v>
      </c>
      <c r="N38" t="s">
        <v>723</v>
      </c>
      <c r="O38" t="s">
        <v>793</v>
      </c>
      <c r="P38" t="s">
        <v>3739</v>
      </c>
      <c r="R38" t="s">
        <v>1052</v>
      </c>
      <c r="S38" t="s">
        <v>1123</v>
      </c>
      <c r="T38" t="s">
        <v>1248</v>
      </c>
      <c r="U38" t="s">
        <v>1357</v>
      </c>
      <c r="AB38" t="s">
        <v>1720</v>
      </c>
      <c r="AC38" t="s">
        <v>1872</v>
      </c>
      <c r="AD38" t="s">
        <v>112</v>
      </c>
      <c r="AE38" t="s">
        <v>2026</v>
      </c>
      <c r="AI38" t="s">
        <v>2283</v>
      </c>
      <c r="AJ38" t="s">
        <v>2370</v>
      </c>
      <c r="AK38" t="s">
        <v>2451</v>
      </c>
      <c r="AV38" t="s">
        <v>2939</v>
      </c>
      <c r="AY38" t="s">
        <v>3140</v>
      </c>
      <c r="BB38" t="s">
        <v>3320</v>
      </c>
      <c r="BC38" t="s">
        <v>3407</v>
      </c>
    </row>
    <row r="39" spans="1:55" x14ac:dyDescent="0.15">
      <c r="A39" s="49" t="s">
        <v>100</v>
      </c>
      <c r="B39" s="49" t="s">
        <v>30</v>
      </c>
      <c r="C39" s="49">
        <v>1</v>
      </c>
      <c r="D39" s="50" t="s">
        <v>101</v>
      </c>
      <c r="H39" t="s">
        <v>2760</v>
      </c>
      <c r="I39" t="s">
        <v>96</v>
      </c>
      <c r="J39" t="s">
        <v>455</v>
      </c>
      <c r="O39" t="s">
        <v>795</v>
      </c>
      <c r="P39" t="s">
        <v>914</v>
      </c>
      <c r="S39" t="s">
        <v>1125</v>
      </c>
      <c r="T39" t="s">
        <v>1250</v>
      </c>
      <c r="U39" t="s">
        <v>1359</v>
      </c>
      <c r="AB39" t="s">
        <v>1722</v>
      </c>
      <c r="AC39" t="s">
        <v>1874</v>
      </c>
      <c r="AE39" t="s">
        <v>2028</v>
      </c>
      <c r="AI39" t="s">
        <v>2285</v>
      </c>
      <c r="AJ39" t="s">
        <v>2372</v>
      </c>
      <c r="AK39" t="s">
        <v>2453</v>
      </c>
      <c r="AV39" t="s">
        <v>2941</v>
      </c>
      <c r="AY39" t="s">
        <v>3142</v>
      </c>
      <c r="BB39" t="s">
        <v>3322</v>
      </c>
      <c r="BC39" t="s">
        <v>3409</v>
      </c>
    </row>
    <row r="40" spans="1:55" x14ac:dyDescent="0.15">
      <c r="A40" s="49" t="s">
        <v>102</v>
      </c>
      <c r="B40" s="49" t="s">
        <v>30</v>
      </c>
      <c r="C40" s="49">
        <v>1</v>
      </c>
      <c r="D40" s="50" t="s">
        <v>103</v>
      </c>
      <c r="H40" t="s">
        <v>2795</v>
      </c>
      <c r="I40" t="s">
        <v>98</v>
      </c>
      <c r="J40" t="s">
        <v>457</v>
      </c>
      <c r="O40" t="s">
        <v>797</v>
      </c>
      <c r="P40" t="s">
        <v>916</v>
      </c>
      <c r="S40" t="s">
        <v>1127</v>
      </c>
      <c r="T40" t="s">
        <v>1252</v>
      </c>
      <c r="U40" t="s">
        <v>3749</v>
      </c>
      <c r="AB40" t="s">
        <v>1724</v>
      </c>
      <c r="AC40" t="s">
        <v>1876</v>
      </c>
      <c r="AE40" t="s">
        <v>2030</v>
      </c>
      <c r="AI40" t="s">
        <v>2287</v>
      </c>
      <c r="AJ40" t="s">
        <v>2295</v>
      </c>
      <c r="AK40" t="s">
        <v>2455</v>
      </c>
      <c r="AV40" t="s">
        <v>2943</v>
      </c>
      <c r="AY40" t="s">
        <v>3144</v>
      </c>
      <c r="BB40" t="s">
        <v>3324</v>
      </c>
      <c r="BC40" t="s">
        <v>3411</v>
      </c>
    </row>
    <row r="41" spans="1:55" x14ac:dyDescent="0.15">
      <c r="A41" s="49" t="s">
        <v>104</v>
      </c>
      <c r="B41" s="49" t="s">
        <v>30</v>
      </c>
      <c r="C41" s="49">
        <v>1</v>
      </c>
      <c r="D41" s="50" t="s">
        <v>105</v>
      </c>
      <c r="H41" t="s">
        <v>2835</v>
      </c>
      <c r="I41" t="s">
        <v>100</v>
      </c>
      <c r="J41" t="s">
        <v>459</v>
      </c>
      <c r="O41" t="s">
        <v>799</v>
      </c>
      <c r="P41" t="s">
        <v>918</v>
      </c>
      <c r="S41" t="s">
        <v>1129</v>
      </c>
      <c r="T41" t="s">
        <v>1254</v>
      </c>
      <c r="U41" t="s">
        <v>1363</v>
      </c>
      <c r="AB41" t="s">
        <v>1726</v>
      </c>
      <c r="AC41" t="s">
        <v>1878</v>
      </c>
      <c r="AE41" t="s">
        <v>2032</v>
      </c>
      <c r="AI41" t="s">
        <v>2289</v>
      </c>
      <c r="AJ41" t="s">
        <v>2375</v>
      </c>
      <c r="AK41" t="s">
        <v>1693</v>
      </c>
      <c r="AV41" t="s">
        <v>2945</v>
      </c>
      <c r="AY41" t="s">
        <v>3146</v>
      </c>
      <c r="BB41" t="s">
        <v>3326</v>
      </c>
      <c r="BC41" t="s">
        <v>3413</v>
      </c>
    </row>
    <row r="42" spans="1:55" x14ac:dyDescent="0.15">
      <c r="A42" s="49" t="s">
        <v>106</v>
      </c>
      <c r="B42" s="49" t="s">
        <v>30</v>
      </c>
      <c r="C42" s="49">
        <v>1</v>
      </c>
      <c r="D42" s="50" t="s">
        <v>107</v>
      </c>
      <c r="H42" t="s">
        <v>2870</v>
      </c>
      <c r="I42" t="s">
        <v>102</v>
      </c>
      <c r="J42" t="s">
        <v>461</v>
      </c>
      <c r="O42" t="s">
        <v>801</v>
      </c>
      <c r="P42" t="s">
        <v>920</v>
      </c>
      <c r="S42" t="s">
        <v>1131</v>
      </c>
      <c r="T42" t="s">
        <v>1256</v>
      </c>
      <c r="U42" t="s">
        <v>1365</v>
      </c>
      <c r="AB42" t="s">
        <v>1728</v>
      </c>
      <c r="AC42" t="s">
        <v>1880</v>
      </c>
      <c r="AE42" t="s">
        <v>2034</v>
      </c>
      <c r="AI42" t="s">
        <v>2291</v>
      </c>
      <c r="AJ42" t="s">
        <v>2377</v>
      </c>
      <c r="AK42" t="s">
        <v>2458</v>
      </c>
      <c r="AV42" t="s">
        <v>2947</v>
      </c>
      <c r="AY42" t="s">
        <v>3148</v>
      </c>
      <c r="BB42" t="s">
        <v>3328</v>
      </c>
      <c r="BC42" t="s">
        <v>3415</v>
      </c>
    </row>
    <row r="43" spans="1:55" x14ac:dyDescent="0.15">
      <c r="A43" s="49" t="s">
        <v>108</v>
      </c>
      <c r="B43" s="49" t="s">
        <v>30</v>
      </c>
      <c r="C43" s="49">
        <v>1</v>
      </c>
      <c r="D43" s="50" t="s">
        <v>109</v>
      </c>
      <c r="H43" t="s">
        <v>2990</v>
      </c>
      <c r="I43" t="s">
        <v>104</v>
      </c>
      <c r="J43" t="s">
        <v>463</v>
      </c>
      <c r="O43" t="s">
        <v>803</v>
      </c>
      <c r="P43" t="s">
        <v>922</v>
      </c>
      <c r="S43" t="s">
        <v>1133</v>
      </c>
      <c r="T43" t="s">
        <v>1258</v>
      </c>
      <c r="AB43" t="s">
        <v>1730</v>
      </c>
      <c r="AC43" t="s">
        <v>1882</v>
      </c>
      <c r="AE43" t="s">
        <v>2036</v>
      </c>
      <c r="AI43" t="s">
        <v>2293</v>
      </c>
      <c r="AJ43" t="s">
        <v>2379</v>
      </c>
      <c r="AV43" t="s">
        <v>2949</v>
      </c>
      <c r="AY43" t="s">
        <v>3150</v>
      </c>
      <c r="BB43" t="s">
        <v>3330</v>
      </c>
      <c r="BC43" t="s">
        <v>3417</v>
      </c>
    </row>
    <row r="44" spans="1:55" x14ac:dyDescent="0.15">
      <c r="A44" s="49" t="s">
        <v>110</v>
      </c>
      <c r="B44" s="49" t="s">
        <v>30</v>
      </c>
      <c r="C44" s="49">
        <v>1</v>
      </c>
      <c r="D44" s="50" t="s">
        <v>111</v>
      </c>
      <c r="H44" t="s">
        <v>3031</v>
      </c>
      <c r="I44" t="s">
        <v>106</v>
      </c>
      <c r="O44" t="s">
        <v>805</v>
      </c>
      <c r="P44" t="s">
        <v>924</v>
      </c>
      <c r="S44" t="s">
        <v>1135</v>
      </c>
      <c r="T44" t="s">
        <v>1260</v>
      </c>
      <c r="AB44" t="s">
        <v>1732</v>
      </c>
      <c r="AC44" t="s">
        <v>1884</v>
      </c>
      <c r="AE44" t="s">
        <v>2038</v>
      </c>
      <c r="AI44" t="s">
        <v>2295</v>
      </c>
      <c r="AJ44" t="s">
        <v>2381</v>
      </c>
      <c r="AV44" t="s">
        <v>2951</v>
      </c>
      <c r="AY44" t="s">
        <v>3152</v>
      </c>
      <c r="BB44" t="s">
        <v>3332</v>
      </c>
      <c r="BC44" t="s">
        <v>3419</v>
      </c>
    </row>
    <row r="45" spans="1:55" x14ac:dyDescent="0.15">
      <c r="A45" s="49" t="s">
        <v>112</v>
      </c>
      <c r="B45" s="49" t="s">
        <v>30</v>
      </c>
      <c r="C45" s="49">
        <v>1</v>
      </c>
      <c r="D45" s="50" t="s">
        <v>113</v>
      </c>
      <c r="H45" t="s">
        <v>3074</v>
      </c>
      <c r="I45" t="s">
        <v>108</v>
      </c>
      <c r="O45" t="s">
        <v>807</v>
      </c>
      <c r="P45" t="s">
        <v>926</v>
      </c>
      <c r="S45" t="s">
        <v>1137</v>
      </c>
      <c r="T45" t="s">
        <v>1262</v>
      </c>
      <c r="AB45" t="s">
        <v>1734</v>
      </c>
      <c r="AC45" t="s">
        <v>1886</v>
      </c>
      <c r="AE45" t="s">
        <v>2040</v>
      </c>
      <c r="AI45" t="s">
        <v>2297</v>
      </c>
      <c r="AV45" t="s">
        <v>2953</v>
      </c>
      <c r="AY45" t="s">
        <v>3154</v>
      </c>
      <c r="BB45" t="s">
        <v>3334</v>
      </c>
    </row>
    <row r="46" spans="1:55" x14ac:dyDescent="0.15">
      <c r="A46" s="49" t="s">
        <v>114</v>
      </c>
      <c r="B46" s="49" t="s">
        <v>30</v>
      </c>
      <c r="C46" s="49">
        <v>1</v>
      </c>
      <c r="D46" s="50" t="s">
        <v>115</v>
      </c>
      <c r="H46" t="s">
        <v>3163</v>
      </c>
      <c r="I46" t="s">
        <v>110</v>
      </c>
      <c r="O46" t="s">
        <v>809</v>
      </c>
      <c r="P46" t="s">
        <v>928</v>
      </c>
      <c r="S46" t="s">
        <v>1139</v>
      </c>
      <c r="T46" t="s">
        <v>1264</v>
      </c>
      <c r="AB46" t="s">
        <v>1736</v>
      </c>
      <c r="AE46" t="s">
        <v>2042</v>
      </c>
      <c r="AI46" t="s">
        <v>2299</v>
      </c>
      <c r="AV46" t="s">
        <v>2955</v>
      </c>
      <c r="AY46" t="s">
        <v>3156</v>
      </c>
      <c r="BB46" t="s">
        <v>3336</v>
      </c>
    </row>
    <row r="47" spans="1:55" x14ac:dyDescent="0.15">
      <c r="A47" s="49" t="s">
        <v>116</v>
      </c>
      <c r="B47" s="49" t="s">
        <v>30</v>
      </c>
      <c r="C47" s="49">
        <v>1</v>
      </c>
      <c r="D47" s="50" t="s">
        <v>117</v>
      </c>
      <c r="H47" t="s">
        <v>3625</v>
      </c>
      <c r="I47" t="s">
        <v>112</v>
      </c>
      <c r="O47" t="s">
        <v>811</v>
      </c>
      <c r="P47" t="s">
        <v>930</v>
      </c>
      <c r="S47" t="s">
        <v>1141</v>
      </c>
      <c r="T47" t="s">
        <v>1266</v>
      </c>
      <c r="AB47" t="s">
        <v>1738</v>
      </c>
      <c r="AE47" t="s">
        <v>2044</v>
      </c>
      <c r="AV47" t="s">
        <v>2957</v>
      </c>
      <c r="AY47" t="s">
        <v>3158</v>
      </c>
    </row>
    <row r="48" spans="1:55" x14ac:dyDescent="0.15">
      <c r="A48" s="49" t="s">
        <v>118</v>
      </c>
      <c r="B48" s="49" t="s">
        <v>30</v>
      </c>
      <c r="C48" s="49">
        <v>1</v>
      </c>
      <c r="D48" s="50" t="s">
        <v>119</v>
      </c>
      <c r="H48" t="s">
        <v>3252</v>
      </c>
      <c r="I48" t="s">
        <v>114</v>
      </c>
      <c r="O48" t="s">
        <v>813</v>
      </c>
      <c r="S48" t="s">
        <v>1143</v>
      </c>
      <c r="T48" t="s">
        <v>1268</v>
      </c>
      <c r="AB48" t="s">
        <v>1740</v>
      </c>
      <c r="AE48" t="s">
        <v>2046</v>
      </c>
      <c r="AV48" t="s">
        <v>2959</v>
      </c>
      <c r="AY48" t="s">
        <v>3160</v>
      </c>
    </row>
    <row r="49" spans="1:48" x14ac:dyDescent="0.15">
      <c r="A49" s="49" t="s">
        <v>120</v>
      </c>
      <c r="B49" s="49" t="s">
        <v>30</v>
      </c>
      <c r="C49" s="49">
        <v>1</v>
      </c>
      <c r="D49" s="50" t="s">
        <v>121</v>
      </c>
      <c r="H49" t="s">
        <v>3339</v>
      </c>
      <c r="I49" t="s">
        <v>116</v>
      </c>
      <c r="O49" t="s">
        <v>815</v>
      </c>
      <c r="S49" t="s">
        <v>1145</v>
      </c>
      <c r="T49" t="s">
        <v>1270</v>
      </c>
      <c r="AB49" t="s">
        <v>1742</v>
      </c>
      <c r="AE49" t="s">
        <v>2048</v>
      </c>
      <c r="AV49" t="s">
        <v>2961</v>
      </c>
    </row>
    <row r="50" spans="1:48" x14ac:dyDescent="0.15">
      <c r="A50" s="49" t="s">
        <v>122</v>
      </c>
      <c r="B50" s="49" t="s">
        <v>30</v>
      </c>
      <c r="C50" s="49">
        <v>1</v>
      </c>
      <c r="D50" s="50" t="s">
        <v>123</v>
      </c>
      <c r="I50" t="s">
        <v>118</v>
      </c>
      <c r="O50" t="s">
        <v>817</v>
      </c>
      <c r="S50" t="s">
        <v>1147</v>
      </c>
      <c r="T50" t="s">
        <v>1272</v>
      </c>
      <c r="AB50" t="s">
        <v>1744</v>
      </c>
      <c r="AE50" t="s">
        <v>2050</v>
      </c>
      <c r="AV50" t="s">
        <v>2963</v>
      </c>
    </row>
    <row r="51" spans="1:48" x14ac:dyDescent="0.15">
      <c r="A51" s="49" t="s">
        <v>124</v>
      </c>
      <c r="B51" s="49" t="s">
        <v>30</v>
      </c>
      <c r="C51" s="49">
        <v>1</v>
      </c>
      <c r="D51" s="50" t="s">
        <v>125</v>
      </c>
      <c r="I51" t="s">
        <v>120</v>
      </c>
      <c r="O51" t="s">
        <v>819</v>
      </c>
      <c r="S51" t="s">
        <v>1149</v>
      </c>
      <c r="T51" t="s">
        <v>1274</v>
      </c>
      <c r="AB51" t="s">
        <v>1746</v>
      </c>
      <c r="AE51" t="s">
        <v>2052</v>
      </c>
      <c r="AV51" t="s">
        <v>2487</v>
      </c>
    </row>
    <row r="52" spans="1:48" x14ac:dyDescent="0.15">
      <c r="A52" s="49" t="s">
        <v>126</v>
      </c>
      <c r="B52" s="49" t="s">
        <v>30</v>
      </c>
      <c r="C52" s="49">
        <v>1</v>
      </c>
      <c r="D52" s="50" t="s">
        <v>127</v>
      </c>
      <c r="I52" t="s">
        <v>122</v>
      </c>
      <c r="O52" t="s">
        <v>821</v>
      </c>
      <c r="S52" t="s">
        <v>1151</v>
      </c>
      <c r="T52" t="s">
        <v>1276</v>
      </c>
      <c r="AB52" t="s">
        <v>1748</v>
      </c>
      <c r="AE52" t="s">
        <v>1590</v>
      </c>
      <c r="AV52" t="s">
        <v>2966</v>
      </c>
    </row>
    <row r="53" spans="1:48" x14ac:dyDescent="0.15">
      <c r="A53" s="49" t="s">
        <v>128</v>
      </c>
      <c r="B53" s="49" t="s">
        <v>30</v>
      </c>
      <c r="C53" s="49">
        <v>1</v>
      </c>
      <c r="D53" s="50" t="s">
        <v>129</v>
      </c>
      <c r="I53" t="s">
        <v>124</v>
      </c>
      <c r="O53" t="s">
        <v>823</v>
      </c>
      <c r="S53" t="s">
        <v>1153</v>
      </c>
      <c r="T53" t="s">
        <v>1278</v>
      </c>
      <c r="AB53" t="s">
        <v>1750</v>
      </c>
      <c r="AE53" t="s">
        <v>2055</v>
      </c>
      <c r="AV53" t="s">
        <v>2968</v>
      </c>
    </row>
    <row r="54" spans="1:48" x14ac:dyDescent="0.15">
      <c r="A54" s="49" t="s">
        <v>130</v>
      </c>
      <c r="B54" s="49" t="s">
        <v>30</v>
      </c>
      <c r="C54" s="49">
        <v>1</v>
      </c>
      <c r="D54" s="50" t="s">
        <v>131</v>
      </c>
      <c r="I54" t="s">
        <v>126</v>
      </c>
      <c r="O54" t="s">
        <v>825</v>
      </c>
      <c r="S54" t="s">
        <v>1155</v>
      </c>
      <c r="T54" t="s">
        <v>1280</v>
      </c>
      <c r="AB54" t="s">
        <v>1752</v>
      </c>
      <c r="AE54" t="s">
        <v>3735</v>
      </c>
      <c r="AV54" t="s">
        <v>2970</v>
      </c>
    </row>
    <row r="55" spans="1:48" x14ac:dyDescent="0.15">
      <c r="A55" s="49" t="s">
        <v>132</v>
      </c>
      <c r="B55" s="49" t="s">
        <v>30</v>
      </c>
      <c r="C55" s="49">
        <v>1</v>
      </c>
      <c r="D55" s="50" t="s">
        <v>133</v>
      </c>
      <c r="I55" t="s">
        <v>128</v>
      </c>
      <c r="O55" t="s">
        <v>827</v>
      </c>
      <c r="S55" t="s">
        <v>1157</v>
      </c>
      <c r="T55" t="s">
        <v>1282</v>
      </c>
      <c r="AB55" t="s">
        <v>1754</v>
      </c>
      <c r="AE55" t="s">
        <v>2059</v>
      </c>
      <c r="AV55" t="s">
        <v>571</v>
      </c>
    </row>
    <row r="56" spans="1:48" x14ac:dyDescent="0.15">
      <c r="A56" s="49" t="s">
        <v>134</v>
      </c>
      <c r="B56" s="49" t="s">
        <v>30</v>
      </c>
      <c r="C56" s="49">
        <v>1</v>
      </c>
      <c r="D56" s="50" t="s">
        <v>135</v>
      </c>
      <c r="I56" t="s">
        <v>130</v>
      </c>
      <c r="O56" t="s">
        <v>829</v>
      </c>
      <c r="S56" t="s">
        <v>1159</v>
      </c>
      <c r="T56" t="s">
        <v>1284</v>
      </c>
      <c r="AB56" t="s">
        <v>1756</v>
      </c>
      <c r="AE56" t="s">
        <v>2061</v>
      </c>
      <c r="AV56" t="s">
        <v>3745</v>
      </c>
    </row>
    <row r="57" spans="1:48" x14ac:dyDescent="0.15">
      <c r="A57" s="49" t="s">
        <v>136</v>
      </c>
      <c r="B57" s="49" t="s">
        <v>30</v>
      </c>
      <c r="C57" s="49">
        <v>1</v>
      </c>
      <c r="D57" s="50" t="s">
        <v>137</v>
      </c>
      <c r="I57" t="s">
        <v>132</v>
      </c>
      <c r="O57" t="s">
        <v>831</v>
      </c>
      <c r="S57" t="s">
        <v>1161</v>
      </c>
      <c r="T57" t="s">
        <v>1286</v>
      </c>
      <c r="AB57" t="s">
        <v>1758</v>
      </c>
      <c r="AE57" t="s">
        <v>2063</v>
      </c>
      <c r="AV57" t="s">
        <v>2975</v>
      </c>
    </row>
    <row r="58" spans="1:48" x14ac:dyDescent="0.15">
      <c r="A58" s="49" t="s">
        <v>138</v>
      </c>
      <c r="B58" s="49" t="s">
        <v>30</v>
      </c>
      <c r="C58" s="49">
        <v>1</v>
      </c>
      <c r="D58" s="50" t="s">
        <v>139</v>
      </c>
      <c r="I58" t="s">
        <v>134</v>
      </c>
      <c r="O58" t="s">
        <v>833</v>
      </c>
      <c r="S58" t="s">
        <v>1163</v>
      </c>
      <c r="AB58" t="s">
        <v>1760</v>
      </c>
      <c r="AV58" t="s">
        <v>2977</v>
      </c>
    </row>
    <row r="59" spans="1:48" x14ac:dyDescent="0.15">
      <c r="A59" s="49" t="s">
        <v>140</v>
      </c>
      <c r="B59" s="49" t="s">
        <v>30</v>
      </c>
      <c r="C59" s="49">
        <v>1</v>
      </c>
      <c r="D59" s="50" t="s">
        <v>141</v>
      </c>
      <c r="I59" t="s">
        <v>136</v>
      </c>
      <c r="O59" t="s">
        <v>835</v>
      </c>
      <c r="S59" t="s">
        <v>1165</v>
      </c>
      <c r="AB59" t="s">
        <v>1762</v>
      </c>
      <c r="AV59" t="s">
        <v>2979</v>
      </c>
    </row>
    <row r="60" spans="1:48" x14ac:dyDescent="0.15">
      <c r="A60" s="49" t="s">
        <v>142</v>
      </c>
      <c r="B60" s="49" t="s">
        <v>30</v>
      </c>
      <c r="C60" s="49">
        <v>1</v>
      </c>
      <c r="D60" s="50" t="s">
        <v>143</v>
      </c>
      <c r="I60" t="s">
        <v>138</v>
      </c>
      <c r="O60" t="s">
        <v>837</v>
      </c>
      <c r="S60" t="s">
        <v>597</v>
      </c>
      <c r="AB60" t="s">
        <v>1764</v>
      </c>
      <c r="AV60" t="s">
        <v>2981</v>
      </c>
    </row>
    <row r="61" spans="1:48" x14ac:dyDescent="0.15">
      <c r="A61" s="49" t="s">
        <v>144</v>
      </c>
      <c r="B61" s="49" t="s">
        <v>30</v>
      </c>
      <c r="C61" s="49">
        <v>1</v>
      </c>
      <c r="D61" s="50" t="s">
        <v>145</v>
      </c>
      <c r="I61" t="s">
        <v>140</v>
      </c>
      <c r="O61" t="s">
        <v>839</v>
      </c>
      <c r="S61" t="s">
        <v>1168</v>
      </c>
      <c r="AB61" t="s">
        <v>1766</v>
      </c>
      <c r="AV61" t="s">
        <v>2983</v>
      </c>
    </row>
    <row r="62" spans="1:48" x14ac:dyDescent="0.15">
      <c r="A62" s="49" t="s">
        <v>146</v>
      </c>
      <c r="B62" s="49" t="s">
        <v>30</v>
      </c>
      <c r="C62" s="49">
        <v>1</v>
      </c>
      <c r="D62" s="50" t="s">
        <v>147</v>
      </c>
      <c r="I62" t="s">
        <v>142</v>
      </c>
      <c r="O62" t="s">
        <v>841</v>
      </c>
      <c r="S62" t="s">
        <v>1170</v>
      </c>
      <c r="AB62" t="s">
        <v>1768</v>
      </c>
      <c r="AV62" t="s">
        <v>2985</v>
      </c>
    </row>
    <row r="63" spans="1:48" x14ac:dyDescent="0.15">
      <c r="A63" s="49" t="s">
        <v>148</v>
      </c>
      <c r="B63" s="49" t="s">
        <v>30</v>
      </c>
      <c r="C63" s="49">
        <v>1</v>
      </c>
      <c r="D63" s="50" t="s">
        <v>149</v>
      </c>
      <c r="I63" t="s">
        <v>144</v>
      </c>
      <c r="S63" t="s">
        <v>1172</v>
      </c>
      <c r="AB63" t="s">
        <v>1770</v>
      </c>
      <c r="AV63" t="s">
        <v>2987</v>
      </c>
    </row>
    <row r="64" spans="1:48" x14ac:dyDescent="0.15">
      <c r="A64" s="49" t="s">
        <v>150</v>
      </c>
      <c r="B64" s="49" t="s">
        <v>30</v>
      </c>
      <c r="C64" s="49">
        <v>1</v>
      </c>
      <c r="D64" s="50" t="s">
        <v>151</v>
      </c>
      <c r="I64" t="s">
        <v>146</v>
      </c>
      <c r="S64" t="s">
        <v>1174</v>
      </c>
      <c r="AB64" t="s">
        <v>1772</v>
      </c>
    </row>
    <row r="65" spans="1:28" x14ac:dyDescent="0.15">
      <c r="A65" s="49" t="s">
        <v>152</v>
      </c>
      <c r="B65" s="49" t="s">
        <v>30</v>
      </c>
      <c r="C65" s="49">
        <v>1</v>
      </c>
      <c r="D65" s="50" t="s">
        <v>153</v>
      </c>
      <c r="I65" t="s">
        <v>148</v>
      </c>
      <c r="S65" t="s">
        <v>1176</v>
      </c>
      <c r="AB65" t="s">
        <v>1774</v>
      </c>
    </row>
    <row r="66" spans="1:28" x14ac:dyDescent="0.15">
      <c r="A66" s="49" t="s">
        <v>154</v>
      </c>
      <c r="B66" s="49" t="s">
        <v>30</v>
      </c>
      <c r="C66" s="49">
        <v>1</v>
      </c>
      <c r="D66" s="50" t="s">
        <v>155</v>
      </c>
      <c r="I66" t="s">
        <v>150</v>
      </c>
      <c r="S66" t="s">
        <v>1178</v>
      </c>
      <c r="AB66" t="s">
        <v>1776</v>
      </c>
    </row>
    <row r="67" spans="1:28" x14ac:dyDescent="0.15">
      <c r="A67" s="49" t="s">
        <v>156</v>
      </c>
      <c r="B67" s="49" t="s">
        <v>30</v>
      </c>
      <c r="C67" s="49">
        <v>1</v>
      </c>
      <c r="D67" s="50" t="s">
        <v>157</v>
      </c>
      <c r="I67" t="s">
        <v>152</v>
      </c>
      <c r="AB67" t="s">
        <v>350</v>
      </c>
    </row>
    <row r="68" spans="1:28" x14ac:dyDescent="0.15">
      <c r="A68" s="49" t="s">
        <v>158</v>
      </c>
      <c r="B68" s="49" t="s">
        <v>30</v>
      </c>
      <c r="C68" s="49">
        <v>1</v>
      </c>
      <c r="D68" s="50" t="s">
        <v>159</v>
      </c>
      <c r="I68" t="s">
        <v>154</v>
      </c>
      <c r="AB68" t="s">
        <v>1779</v>
      </c>
    </row>
    <row r="69" spans="1:28" x14ac:dyDescent="0.15">
      <c r="A69" s="49" t="s">
        <v>160</v>
      </c>
      <c r="B69" s="49" t="s">
        <v>30</v>
      </c>
      <c r="C69" s="49">
        <v>1</v>
      </c>
      <c r="D69" s="50" t="s">
        <v>161</v>
      </c>
      <c r="I69" t="s">
        <v>156</v>
      </c>
      <c r="AB69" t="s">
        <v>1781</v>
      </c>
    </row>
    <row r="70" spans="1:28" x14ac:dyDescent="0.15">
      <c r="A70" s="49" t="s">
        <v>162</v>
      </c>
      <c r="B70" s="49" t="s">
        <v>30</v>
      </c>
      <c r="C70" s="49">
        <v>1</v>
      </c>
      <c r="D70" s="50" t="s">
        <v>163</v>
      </c>
      <c r="I70" t="s">
        <v>158</v>
      </c>
      <c r="AB70" t="s">
        <v>1783</v>
      </c>
    </row>
    <row r="71" spans="1:28" x14ac:dyDescent="0.15">
      <c r="A71" s="49" t="s">
        <v>164</v>
      </c>
      <c r="B71" s="49" t="s">
        <v>30</v>
      </c>
      <c r="C71" s="49">
        <v>1</v>
      </c>
      <c r="D71" s="50" t="s">
        <v>165</v>
      </c>
      <c r="I71" t="s">
        <v>160</v>
      </c>
      <c r="AB71" t="s">
        <v>1785</v>
      </c>
    </row>
    <row r="72" spans="1:28" x14ac:dyDescent="0.15">
      <c r="A72" s="49" t="s">
        <v>166</v>
      </c>
      <c r="B72" s="49" t="s">
        <v>30</v>
      </c>
      <c r="C72" s="49">
        <v>1</v>
      </c>
      <c r="D72" s="50" t="s">
        <v>167</v>
      </c>
      <c r="I72" t="s">
        <v>162</v>
      </c>
      <c r="AB72" t="s">
        <v>1787</v>
      </c>
    </row>
    <row r="73" spans="1:28" x14ac:dyDescent="0.15">
      <c r="A73" s="49" t="s">
        <v>168</v>
      </c>
      <c r="B73" s="49" t="s">
        <v>30</v>
      </c>
      <c r="C73" s="49">
        <v>1</v>
      </c>
      <c r="D73" s="50" t="s">
        <v>169</v>
      </c>
      <c r="I73" t="s">
        <v>164</v>
      </c>
      <c r="AB73" t="s">
        <v>1031</v>
      </c>
    </row>
    <row r="74" spans="1:28" x14ac:dyDescent="0.15">
      <c r="A74" s="49" t="s">
        <v>170</v>
      </c>
      <c r="B74" s="49" t="s">
        <v>30</v>
      </c>
      <c r="C74" s="49">
        <v>1</v>
      </c>
      <c r="D74" s="50" t="s">
        <v>171</v>
      </c>
      <c r="I74" t="s">
        <v>166</v>
      </c>
      <c r="AB74" t="s">
        <v>1790</v>
      </c>
    </row>
    <row r="75" spans="1:28" x14ac:dyDescent="0.15">
      <c r="A75" s="49" t="s">
        <v>172</v>
      </c>
      <c r="B75" s="49" t="s">
        <v>30</v>
      </c>
      <c r="C75" s="49">
        <v>1</v>
      </c>
      <c r="D75" s="50" t="s">
        <v>173</v>
      </c>
      <c r="I75" t="s">
        <v>168</v>
      </c>
      <c r="AB75" t="s">
        <v>1792</v>
      </c>
    </row>
    <row r="76" spans="1:28" x14ac:dyDescent="0.15">
      <c r="A76" s="49" t="s">
        <v>174</v>
      </c>
      <c r="B76" s="49" t="s">
        <v>30</v>
      </c>
      <c r="C76" s="49">
        <v>1</v>
      </c>
      <c r="D76" s="50" t="s">
        <v>175</v>
      </c>
      <c r="I76" t="s">
        <v>170</v>
      </c>
      <c r="AB76" t="s">
        <v>1794</v>
      </c>
    </row>
    <row r="77" spans="1:28" x14ac:dyDescent="0.15">
      <c r="A77" s="49" t="s">
        <v>176</v>
      </c>
      <c r="B77" s="49" t="s">
        <v>30</v>
      </c>
      <c r="C77" s="49">
        <v>1</v>
      </c>
      <c r="D77" s="50" t="s">
        <v>177</v>
      </c>
      <c r="I77" t="s">
        <v>172</v>
      </c>
      <c r="AB77" t="s">
        <v>1796</v>
      </c>
    </row>
    <row r="78" spans="1:28" x14ac:dyDescent="0.15">
      <c r="A78" s="49" t="s">
        <v>178</v>
      </c>
      <c r="B78" s="49" t="s">
        <v>30</v>
      </c>
      <c r="C78" s="49">
        <v>1</v>
      </c>
      <c r="D78" s="50" t="s">
        <v>179</v>
      </c>
      <c r="I78" t="s">
        <v>174</v>
      </c>
      <c r="AB78" t="s">
        <v>1798</v>
      </c>
    </row>
    <row r="79" spans="1:28" x14ac:dyDescent="0.15">
      <c r="A79" s="49" t="s">
        <v>180</v>
      </c>
      <c r="B79" s="49" t="s">
        <v>30</v>
      </c>
      <c r="C79" s="49">
        <v>1</v>
      </c>
      <c r="D79" s="50" t="s">
        <v>181</v>
      </c>
      <c r="I79" t="s">
        <v>176</v>
      </c>
      <c r="AB79" t="s">
        <v>1800</v>
      </c>
    </row>
    <row r="80" spans="1:28" x14ac:dyDescent="0.15">
      <c r="A80" s="49" t="s">
        <v>182</v>
      </c>
      <c r="B80" s="49" t="s">
        <v>30</v>
      </c>
      <c r="C80" s="49">
        <v>1</v>
      </c>
      <c r="D80" s="50" t="s">
        <v>183</v>
      </c>
      <c r="I80" t="s">
        <v>178</v>
      </c>
      <c r="AB80" t="s">
        <v>1802</v>
      </c>
    </row>
    <row r="81" spans="1:9" x14ac:dyDescent="0.15">
      <c r="A81" s="49" t="s">
        <v>184</v>
      </c>
      <c r="B81" s="49" t="s">
        <v>30</v>
      </c>
      <c r="C81" s="49">
        <v>1</v>
      </c>
      <c r="D81" s="50" t="s">
        <v>185</v>
      </c>
      <c r="I81" t="s">
        <v>180</v>
      </c>
    </row>
    <row r="82" spans="1:9" x14ac:dyDescent="0.15">
      <c r="A82" s="49" t="s">
        <v>186</v>
      </c>
      <c r="B82" s="49" t="s">
        <v>30</v>
      </c>
      <c r="C82" s="49">
        <v>1</v>
      </c>
      <c r="D82" s="50" t="s">
        <v>187</v>
      </c>
      <c r="I82" t="s">
        <v>182</v>
      </c>
    </row>
    <row r="83" spans="1:9" x14ac:dyDescent="0.15">
      <c r="A83" s="49" t="s">
        <v>188</v>
      </c>
      <c r="B83" s="49" t="s">
        <v>30</v>
      </c>
      <c r="C83" s="49">
        <v>1</v>
      </c>
      <c r="D83" s="50" t="s">
        <v>189</v>
      </c>
      <c r="I83" t="s">
        <v>184</v>
      </c>
    </row>
    <row r="84" spans="1:9" x14ac:dyDescent="0.15">
      <c r="A84" s="49" t="s">
        <v>190</v>
      </c>
      <c r="B84" s="49" t="s">
        <v>30</v>
      </c>
      <c r="C84" s="49">
        <v>1</v>
      </c>
      <c r="D84" s="50" t="s">
        <v>191</v>
      </c>
      <c r="I84" t="s">
        <v>186</v>
      </c>
    </row>
    <row r="85" spans="1:9" x14ac:dyDescent="0.15">
      <c r="A85" s="49" t="s">
        <v>192</v>
      </c>
      <c r="B85" s="49" t="s">
        <v>30</v>
      </c>
      <c r="C85" s="49">
        <v>1</v>
      </c>
      <c r="D85" s="50" t="s">
        <v>193</v>
      </c>
      <c r="I85" t="s">
        <v>188</v>
      </c>
    </row>
    <row r="86" spans="1:9" x14ac:dyDescent="0.15">
      <c r="A86" s="49" t="s">
        <v>194</v>
      </c>
      <c r="B86" s="49" t="s">
        <v>30</v>
      </c>
      <c r="C86" s="49">
        <v>1</v>
      </c>
      <c r="D86" s="50" t="s">
        <v>195</v>
      </c>
      <c r="I86" t="s">
        <v>190</v>
      </c>
    </row>
    <row r="87" spans="1:9" x14ac:dyDescent="0.15">
      <c r="A87" s="49" t="s">
        <v>196</v>
      </c>
      <c r="B87" s="49" t="s">
        <v>30</v>
      </c>
      <c r="C87" s="49">
        <v>1</v>
      </c>
      <c r="D87" s="50" t="s">
        <v>197</v>
      </c>
      <c r="I87" t="s">
        <v>192</v>
      </c>
    </row>
    <row r="88" spans="1:9" x14ac:dyDescent="0.15">
      <c r="A88" s="49" t="s">
        <v>198</v>
      </c>
      <c r="B88" s="49" t="s">
        <v>30</v>
      </c>
      <c r="C88" s="49">
        <v>1</v>
      </c>
      <c r="D88" s="50" t="s">
        <v>199</v>
      </c>
      <c r="I88" t="s">
        <v>194</v>
      </c>
    </row>
    <row r="89" spans="1:9" x14ac:dyDescent="0.15">
      <c r="A89" s="49" t="s">
        <v>200</v>
      </c>
      <c r="B89" s="49" t="s">
        <v>30</v>
      </c>
      <c r="C89" s="49">
        <v>1</v>
      </c>
      <c r="D89" s="50" t="s">
        <v>201</v>
      </c>
      <c r="I89" t="s">
        <v>196</v>
      </c>
    </row>
    <row r="90" spans="1:9" x14ac:dyDescent="0.15">
      <c r="A90" s="49" t="s">
        <v>202</v>
      </c>
      <c r="B90" s="49" t="s">
        <v>30</v>
      </c>
      <c r="C90" s="49">
        <v>1</v>
      </c>
      <c r="D90" s="50" t="s">
        <v>203</v>
      </c>
      <c r="I90" t="s">
        <v>198</v>
      </c>
    </row>
    <row r="91" spans="1:9" x14ac:dyDescent="0.15">
      <c r="A91" s="49" t="s">
        <v>204</v>
      </c>
      <c r="B91" s="49" t="s">
        <v>30</v>
      </c>
      <c r="C91" s="49">
        <v>1</v>
      </c>
      <c r="D91" s="50" t="s">
        <v>205</v>
      </c>
      <c r="I91" t="s">
        <v>200</v>
      </c>
    </row>
    <row r="92" spans="1:9" x14ac:dyDescent="0.15">
      <c r="A92" s="49" t="s">
        <v>206</v>
      </c>
      <c r="B92" s="49" t="s">
        <v>30</v>
      </c>
      <c r="C92" s="49">
        <v>1</v>
      </c>
      <c r="D92" s="50" t="s">
        <v>207</v>
      </c>
      <c r="I92" t="s">
        <v>202</v>
      </c>
    </row>
    <row r="93" spans="1:9" x14ac:dyDescent="0.15">
      <c r="A93" s="49" t="s">
        <v>208</v>
      </c>
      <c r="B93" s="49" t="s">
        <v>30</v>
      </c>
      <c r="C93" s="49">
        <v>1</v>
      </c>
      <c r="D93" s="50" t="s">
        <v>209</v>
      </c>
      <c r="I93" t="s">
        <v>204</v>
      </c>
    </row>
    <row r="94" spans="1:9" x14ac:dyDescent="0.15">
      <c r="A94" s="49" t="s">
        <v>210</v>
      </c>
      <c r="B94" s="49" t="s">
        <v>30</v>
      </c>
      <c r="C94" s="49">
        <v>1</v>
      </c>
      <c r="D94" s="50" t="s">
        <v>211</v>
      </c>
      <c r="I94" t="s">
        <v>206</v>
      </c>
    </row>
    <row r="95" spans="1:9" x14ac:dyDescent="0.15">
      <c r="A95" s="49" t="s">
        <v>212</v>
      </c>
      <c r="B95" s="49" t="s">
        <v>30</v>
      </c>
      <c r="C95" s="49">
        <v>1</v>
      </c>
      <c r="D95" s="50" t="s">
        <v>213</v>
      </c>
      <c r="I95" t="s">
        <v>208</v>
      </c>
    </row>
    <row r="96" spans="1:9" x14ac:dyDescent="0.15">
      <c r="A96" s="49" t="s">
        <v>214</v>
      </c>
      <c r="B96" s="49" t="s">
        <v>30</v>
      </c>
      <c r="C96" s="49">
        <v>1</v>
      </c>
      <c r="D96" s="50" t="s">
        <v>215</v>
      </c>
      <c r="I96" t="s">
        <v>210</v>
      </c>
    </row>
    <row r="97" spans="1:9" x14ac:dyDescent="0.15">
      <c r="A97" s="49" t="s">
        <v>216</v>
      </c>
      <c r="B97" s="49" t="s">
        <v>30</v>
      </c>
      <c r="C97" s="49">
        <v>1</v>
      </c>
      <c r="D97" s="50" t="s">
        <v>217</v>
      </c>
      <c r="I97" t="s">
        <v>212</v>
      </c>
    </row>
    <row r="98" spans="1:9" x14ac:dyDescent="0.15">
      <c r="A98" s="49" t="s">
        <v>218</v>
      </c>
      <c r="B98" s="49" t="s">
        <v>30</v>
      </c>
      <c r="C98" s="49">
        <v>1</v>
      </c>
      <c r="D98" s="50" t="s">
        <v>219</v>
      </c>
      <c r="I98" t="s">
        <v>214</v>
      </c>
    </row>
    <row r="99" spans="1:9" x14ac:dyDescent="0.15">
      <c r="A99" s="49" t="s">
        <v>220</v>
      </c>
      <c r="B99" s="49" t="s">
        <v>30</v>
      </c>
      <c r="C99" s="49">
        <v>1</v>
      </c>
      <c r="D99" s="50" t="s">
        <v>221</v>
      </c>
      <c r="I99" t="s">
        <v>216</v>
      </c>
    </row>
    <row r="100" spans="1:9" x14ac:dyDescent="0.15">
      <c r="A100" s="49" t="s">
        <v>222</v>
      </c>
      <c r="B100" s="49" t="s">
        <v>30</v>
      </c>
      <c r="C100" s="49">
        <v>1</v>
      </c>
      <c r="D100" s="50" t="s">
        <v>223</v>
      </c>
      <c r="I100" t="s">
        <v>218</v>
      </c>
    </row>
    <row r="101" spans="1:9" x14ac:dyDescent="0.15">
      <c r="A101" s="49" t="s">
        <v>224</v>
      </c>
      <c r="B101" s="49" t="s">
        <v>30</v>
      </c>
      <c r="C101" s="49">
        <v>1</v>
      </c>
      <c r="D101" s="50" t="s">
        <v>225</v>
      </c>
      <c r="I101" t="s">
        <v>220</v>
      </c>
    </row>
    <row r="102" spans="1:9" x14ac:dyDescent="0.15">
      <c r="A102" s="49" t="s">
        <v>226</v>
      </c>
      <c r="B102" s="49" t="s">
        <v>30</v>
      </c>
      <c r="C102" s="49">
        <v>1</v>
      </c>
      <c r="D102" s="50" t="s">
        <v>227</v>
      </c>
      <c r="I102" t="s">
        <v>222</v>
      </c>
    </row>
    <row r="103" spans="1:9" x14ac:dyDescent="0.15">
      <c r="A103" s="49" t="s">
        <v>228</v>
      </c>
      <c r="B103" s="49" t="s">
        <v>30</v>
      </c>
      <c r="C103" s="49">
        <v>1</v>
      </c>
      <c r="D103" s="50" t="s">
        <v>229</v>
      </c>
      <c r="I103" t="s">
        <v>224</v>
      </c>
    </row>
    <row r="104" spans="1:9" x14ac:dyDescent="0.15">
      <c r="A104" s="49" t="s">
        <v>230</v>
      </c>
      <c r="B104" s="49" t="s">
        <v>30</v>
      </c>
      <c r="C104" s="49">
        <v>1</v>
      </c>
      <c r="D104" s="50" t="s">
        <v>231</v>
      </c>
      <c r="I104" t="s">
        <v>226</v>
      </c>
    </row>
    <row r="105" spans="1:9" x14ac:dyDescent="0.15">
      <c r="A105" s="49" t="s">
        <v>232</v>
      </c>
      <c r="B105" s="49" t="s">
        <v>30</v>
      </c>
      <c r="C105" s="49">
        <v>1</v>
      </c>
      <c r="D105" s="50" t="s">
        <v>233</v>
      </c>
      <c r="I105" t="s">
        <v>228</v>
      </c>
    </row>
    <row r="106" spans="1:9" x14ac:dyDescent="0.15">
      <c r="A106" s="49" t="s">
        <v>234</v>
      </c>
      <c r="B106" s="49" t="s">
        <v>30</v>
      </c>
      <c r="C106" s="49">
        <v>1</v>
      </c>
      <c r="D106" s="50" t="s">
        <v>235</v>
      </c>
      <c r="I106" t="s">
        <v>230</v>
      </c>
    </row>
    <row r="107" spans="1:9" x14ac:dyDescent="0.15">
      <c r="A107" s="49" t="s">
        <v>236</v>
      </c>
      <c r="B107" s="49" t="s">
        <v>30</v>
      </c>
      <c r="C107" s="49">
        <v>1</v>
      </c>
      <c r="D107" s="50" t="s">
        <v>237</v>
      </c>
      <c r="I107" t="s">
        <v>232</v>
      </c>
    </row>
    <row r="108" spans="1:9" x14ac:dyDescent="0.15">
      <c r="A108" s="49" t="s">
        <v>238</v>
      </c>
      <c r="B108" s="49" t="s">
        <v>30</v>
      </c>
      <c r="C108" s="49">
        <v>1</v>
      </c>
      <c r="D108" s="50" t="s">
        <v>239</v>
      </c>
      <c r="I108" t="s">
        <v>234</v>
      </c>
    </row>
    <row r="109" spans="1:9" x14ac:dyDescent="0.15">
      <c r="A109" s="49" t="s">
        <v>240</v>
      </c>
      <c r="B109" s="49" t="s">
        <v>30</v>
      </c>
      <c r="C109" s="49">
        <v>1</v>
      </c>
      <c r="D109" s="50" t="s">
        <v>241</v>
      </c>
      <c r="I109" t="s">
        <v>236</v>
      </c>
    </row>
    <row r="110" spans="1:9" x14ac:dyDescent="0.15">
      <c r="A110" s="49" t="s">
        <v>242</v>
      </c>
      <c r="B110" s="49" t="s">
        <v>30</v>
      </c>
      <c r="C110" s="49">
        <v>1</v>
      </c>
      <c r="D110" s="50" t="s">
        <v>243</v>
      </c>
      <c r="I110" t="s">
        <v>238</v>
      </c>
    </row>
    <row r="111" spans="1:9" x14ac:dyDescent="0.15">
      <c r="A111" s="49" t="s">
        <v>244</v>
      </c>
      <c r="B111" s="49" t="s">
        <v>30</v>
      </c>
      <c r="C111" s="49">
        <v>1</v>
      </c>
      <c r="D111" s="50" t="s">
        <v>245</v>
      </c>
      <c r="I111" t="s">
        <v>240</v>
      </c>
    </row>
    <row r="112" spans="1:9" x14ac:dyDescent="0.15">
      <c r="A112" s="49" t="s">
        <v>246</v>
      </c>
      <c r="B112" s="49" t="s">
        <v>30</v>
      </c>
      <c r="C112" s="49">
        <v>1</v>
      </c>
      <c r="D112" s="50" t="s">
        <v>247</v>
      </c>
      <c r="I112" t="s">
        <v>242</v>
      </c>
    </row>
    <row r="113" spans="1:9" x14ac:dyDescent="0.15">
      <c r="A113" s="49" t="s">
        <v>248</v>
      </c>
      <c r="B113" s="49" t="s">
        <v>30</v>
      </c>
      <c r="C113" s="49">
        <v>1</v>
      </c>
      <c r="D113" s="50" t="s">
        <v>249</v>
      </c>
      <c r="I113" t="s">
        <v>244</v>
      </c>
    </row>
    <row r="114" spans="1:9" x14ac:dyDescent="0.15">
      <c r="A114" s="49" t="s">
        <v>250</v>
      </c>
      <c r="B114" s="49" t="s">
        <v>30</v>
      </c>
      <c r="C114" s="49">
        <v>1</v>
      </c>
      <c r="D114" s="50" t="s">
        <v>251</v>
      </c>
      <c r="I114" t="s">
        <v>246</v>
      </c>
    </row>
    <row r="115" spans="1:9" x14ac:dyDescent="0.15">
      <c r="A115" s="49" t="s">
        <v>252</v>
      </c>
      <c r="B115" s="49" t="s">
        <v>30</v>
      </c>
      <c r="C115" s="49">
        <v>1</v>
      </c>
      <c r="D115" s="50" t="s">
        <v>253</v>
      </c>
      <c r="I115" t="s">
        <v>248</v>
      </c>
    </row>
    <row r="116" spans="1:9" x14ac:dyDescent="0.15">
      <c r="A116" s="49" t="s">
        <v>254</v>
      </c>
      <c r="B116" s="49" t="s">
        <v>30</v>
      </c>
      <c r="C116" s="49">
        <v>1</v>
      </c>
      <c r="D116" s="50" t="s">
        <v>255</v>
      </c>
      <c r="I116" t="s">
        <v>250</v>
      </c>
    </row>
    <row r="117" spans="1:9" x14ac:dyDescent="0.15">
      <c r="A117" s="49" t="s">
        <v>256</v>
      </c>
      <c r="B117" s="49" t="s">
        <v>30</v>
      </c>
      <c r="C117" s="49">
        <v>1</v>
      </c>
      <c r="D117" s="50" t="s">
        <v>257</v>
      </c>
      <c r="I117" t="s">
        <v>252</v>
      </c>
    </row>
    <row r="118" spans="1:9" x14ac:dyDescent="0.15">
      <c r="A118" s="49" t="s">
        <v>258</v>
      </c>
      <c r="B118" s="49" t="s">
        <v>30</v>
      </c>
      <c r="C118" s="49">
        <v>1</v>
      </c>
      <c r="D118" s="50" t="s">
        <v>259</v>
      </c>
      <c r="I118" t="s">
        <v>254</v>
      </c>
    </row>
    <row r="119" spans="1:9" x14ac:dyDescent="0.15">
      <c r="A119" s="49" t="s">
        <v>260</v>
      </c>
      <c r="B119" s="49" t="s">
        <v>30</v>
      </c>
      <c r="C119" s="49">
        <v>1</v>
      </c>
      <c r="D119" s="50" t="s">
        <v>261</v>
      </c>
      <c r="I119" t="s">
        <v>256</v>
      </c>
    </row>
    <row r="120" spans="1:9" x14ac:dyDescent="0.15">
      <c r="A120" s="49" t="s">
        <v>262</v>
      </c>
      <c r="B120" s="49" t="s">
        <v>30</v>
      </c>
      <c r="C120" s="49">
        <v>1</v>
      </c>
      <c r="D120" s="50" t="s">
        <v>263</v>
      </c>
      <c r="I120" t="s">
        <v>258</v>
      </c>
    </row>
    <row r="121" spans="1:9" x14ac:dyDescent="0.15">
      <c r="A121" s="49" t="s">
        <v>264</v>
      </c>
      <c r="B121" s="49" t="s">
        <v>30</v>
      </c>
      <c r="C121" s="49">
        <v>1</v>
      </c>
      <c r="D121" s="50" t="s">
        <v>265</v>
      </c>
      <c r="I121" t="s">
        <v>260</v>
      </c>
    </row>
    <row r="122" spans="1:9" x14ac:dyDescent="0.15">
      <c r="A122" s="49" t="s">
        <v>266</v>
      </c>
      <c r="B122" s="49" t="s">
        <v>30</v>
      </c>
      <c r="C122" s="49">
        <v>1</v>
      </c>
      <c r="D122" s="50" t="s">
        <v>267</v>
      </c>
      <c r="I122" t="s">
        <v>262</v>
      </c>
    </row>
    <row r="123" spans="1:9" x14ac:dyDescent="0.15">
      <c r="A123" s="49" t="s">
        <v>268</v>
      </c>
      <c r="B123" s="49" t="s">
        <v>30</v>
      </c>
      <c r="C123" s="49">
        <v>1</v>
      </c>
      <c r="D123" s="50" t="s">
        <v>269</v>
      </c>
      <c r="I123" t="s">
        <v>264</v>
      </c>
    </row>
    <row r="124" spans="1:9" x14ac:dyDescent="0.15">
      <c r="A124" s="49" t="s">
        <v>270</v>
      </c>
      <c r="B124" s="49" t="s">
        <v>30</v>
      </c>
      <c r="C124" s="49">
        <v>1</v>
      </c>
      <c r="D124" s="50" t="s">
        <v>271</v>
      </c>
      <c r="I124" t="s">
        <v>266</v>
      </c>
    </row>
    <row r="125" spans="1:9" x14ac:dyDescent="0.15">
      <c r="A125" s="49" t="s">
        <v>272</v>
      </c>
      <c r="B125" s="49" t="s">
        <v>30</v>
      </c>
      <c r="C125" s="49">
        <v>1</v>
      </c>
      <c r="D125" s="50" t="s">
        <v>273</v>
      </c>
      <c r="I125" t="s">
        <v>268</v>
      </c>
    </row>
    <row r="126" spans="1:9" x14ac:dyDescent="0.15">
      <c r="A126" s="49" t="s">
        <v>274</v>
      </c>
      <c r="B126" s="49" t="s">
        <v>30</v>
      </c>
      <c r="C126" s="49">
        <v>1</v>
      </c>
      <c r="D126" s="50" t="s">
        <v>275</v>
      </c>
      <c r="I126" t="s">
        <v>270</v>
      </c>
    </row>
    <row r="127" spans="1:9" x14ac:dyDescent="0.15">
      <c r="A127" s="49" t="s">
        <v>276</v>
      </c>
      <c r="B127" s="49" t="s">
        <v>30</v>
      </c>
      <c r="C127" s="49">
        <v>1</v>
      </c>
      <c r="D127" s="50" t="s">
        <v>277</v>
      </c>
      <c r="I127" t="s">
        <v>272</v>
      </c>
    </row>
    <row r="128" spans="1:9" x14ac:dyDescent="0.15">
      <c r="A128" s="49" t="s">
        <v>278</v>
      </c>
      <c r="B128" s="49" t="s">
        <v>30</v>
      </c>
      <c r="C128" s="49">
        <v>1</v>
      </c>
      <c r="D128" s="50" t="s">
        <v>279</v>
      </c>
      <c r="I128" t="s">
        <v>274</v>
      </c>
    </row>
    <row r="129" spans="1:9" x14ac:dyDescent="0.15">
      <c r="A129" s="49" t="s">
        <v>280</v>
      </c>
      <c r="B129" s="49" t="s">
        <v>30</v>
      </c>
      <c r="C129" s="49">
        <v>1</v>
      </c>
      <c r="D129" s="50" t="s">
        <v>281</v>
      </c>
      <c r="I129" t="s">
        <v>276</v>
      </c>
    </row>
    <row r="130" spans="1:9" x14ac:dyDescent="0.15">
      <c r="A130" s="49" t="s">
        <v>282</v>
      </c>
      <c r="B130" s="49" t="s">
        <v>30</v>
      </c>
      <c r="C130" s="49">
        <v>1</v>
      </c>
      <c r="D130" s="50" t="s">
        <v>283</v>
      </c>
      <c r="I130" t="s">
        <v>278</v>
      </c>
    </row>
    <row r="131" spans="1:9" x14ac:dyDescent="0.15">
      <c r="A131" s="49" t="s">
        <v>284</v>
      </c>
      <c r="B131" s="49" t="s">
        <v>30</v>
      </c>
      <c r="C131" s="49">
        <v>1</v>
      </c>
      <c r="D131" s="50" t="s">
        <v>285</v>
      </c>
      <c r="I131" t="s">
        <v>280</v>
      </c>
    </row>
    <row r="132" spans="1:9" x14ac:dyDescent="0.15">
      <c r="A132" s="49" t="s">
        <v>286</v>
      </c>
      <c r="B132" s="49" t="s">
        <v>30</v>
      </c>
      <c r="C132" s="49">
        <v>1</v>
      </c>
      <c r="D132" s="50" t="s">
        <v>287</v>
      </c>
      <c r="I132" t="s">
        <v>282</v>
      </c>
    </row>
    <row r="133" spans="1:9" x14ac:dyDescent="0.15">
      <c r="A133" s="49" t="s">
        <v>288</v>
      </c>
      <c r="B133" s="49" t="s">
        <v>30</v>
      </c>
      <c r="C133" s="49">
        <v>1</v>
      </c>
      <c r="D133" s="50" t="s">
        <v>289</v>
      </c>
      <c r="I133" t="s">
        <v>284</v>
      </c>
    </row>
    <row r="134" spans="1:9" x14ac:dyDescent="0.15">
      <c r="A134" s="49" t="s">
        <v>290</v>
      </c>
      <c r="B134" s="49" t="s">
        <v>30</v>
      </c>
      <c r="C134" s="49">
        <v>1</v>
      </c>
      <c r="D134" s="50" t="s">
        <v>291</v>
      </c>
      <c r="I134" t="s">
        <v>286</v>
      </c>
    </row>
    <row r="135" spans="1:9" x14ac:dyDescent="0.15">
      <c r="A135" s="49" t="s">
        <v>292</v>
      </c>
      <c r="B135" s="49" t="s">
        <v>30</v>
      </c>
      <c r="C135" s="49">
        <v>1</v>
      </c>
      <c r="D135" s="50" t="s">
        <v>293</v>
      </c>
      <c r="I135" t="s">
        <v>288</v>
      </c>
    </row>
    <row r="136" spans="1:9" x14ac:dyDescent="0.15">
      <c r="A136" s="49" t="s">
        <v>294</v>
      </c>
      <c r="B136" s="49" t="s">
        <v>30</v>
      </c>
      <c r="C136" s="49">
        <v>1</v>
      </c>
      <c r="D136" s="50" t="s">
        <v>295</v>
      </c>
      <c r="I136" t="s">
        <v>290</v>
      </c>
    </row>
    <row r="137" spans="1:9" x14ac:dyDescent="0.15">
      <c r="A137" s="49" t="s">
        <v>296</v>
      </c>
      <c r="B137" s="49" t="s">
        <v>30</v>
      </c>
      <c r="C137" s="49">
        <v>1</v>
      </c>
      <c r="D137" s="50" t="s">
        <v>297</v>
      </c>
      <c r="I137" t="s">
        <v>292</v>
      </c>
    </row>
    <row r="138" spans="1:9" x14ac:dyDescent="0.15">
      <c r="A138" s="49" t="s">
        <v>298</v>
      </c>
      <c r="B138" s="49" t="s">
        <v>30</v>
      </c>
      <c r="C138" s="49">
        <v>1</v>
      </c>
      <c r="D138" s="50" t="s">
        <v>299</v>
      </c>
      <c r="I138" t="s">
        <v>294</v>
      </c>
    </row>
    <row r="139" spans="1:9" x14ac:dyDescent="0.15">
      <c r="A139" s="49" t="s">
        <v>300</v>
      </c>
      <c r="B139" s="49" t="s">
        <v>30</v>
      </c>
      <c r="C139" s="49">
        <v>1</v>
      </c>
      <c r="D139" s="50" t="s">
        <v>301</v>
      </c>
      <c r="I139" t="s">
        <v>296</v>
      </c>
    </row>
    <row r="140" spans="1:9" x14ac:dyDescent="0.15">
      <c r="A140" s="49" t="s">
        <v>302</v>
      </c>
      <c r="B140" s="49" t="s">
        <v>30</v>
      </c>
      <c r="C140" s="49">
        <v>1</v>
      </c>
      <c r="D140" s="50" t="s">
        <v>303</v>
      </c>
      <c r="I140" t="s">
        <v>298</v>
      </c>
    </row>
    <row r="141" spans="1:9" x14ac:dyDescent="0.15">
      <c r="A141" s="49" t="s">
        <v>304</v>
      </c>
      <c r="B141" s="49" t="s">
        <v>30</v>
      </c>
      <c r="C141" s="49">
        <v>1</v>
      </c>
      <c r="D141" s="50" t="s">
        <v>305</v>
      </c>
      <c r="I141" t="s">
        <v>300</v>
      </c>
    </row>
    <row r="142" spans="1:9" x14ac:dyDescent="0.15">
      <c r="A142" s="49" t="s">
        <v>306</v>
      </c>
      <c r="B142" s="49" t="s">
        <v>30</v>
      </c>
      <c r="C142" s="49">
        <v>1</v>
      </c>
      <c r="D142" s="50" t="s">
        <v>307</v>
      </c>
      <c r="I142" t="s">
        <v>302</v>
      </c>
    </row>
    <row r="143" spans="1:9" x14ac:dyDescent="0.15">
      <c r="A143" s="49" t="s">
        <v>308</v>
      </c>
      <c r="B143" s="49" t="s">
        <v>30</v>
      </c>
      <c r="C143" s="49">
        <v>1</v>
      </c>
      <c r="D143" s="50" t="s">
        <v>309</v>
      </c>
      <c r="I143" t="s">
        <v>304</v>
      </c>
    </row>
    <row r="144" spans="1:9" x14ac:dyDescent="0.15">
      <c r="A144" s="49" t="s">
        <v>310</v>
      </c>
      <c r="B144" s="49" t="s">
        <v>30</v>
      </c>
      <c r="C144" s="49">
        <v>1</v>
      </c>
      <c r="D144" s="50" t="s">
        <v>311</v>
      </c>
      <c r="I144" t="s">
        <v>306</v>
      </c>
    </row>
    <row r="145" spans="1:9" x14ac:dyDescent="0.15">
      <c r="A145" s="49" t="s">
        <v>312</v>
      </c>
      <c r="B145" s="49" t="s">
        <v>30</v>
      </c>
      <c r="C145" s="49">
        <v>1</v>
      </c>
      <c r="D145" s="50" t="s">
        <v>313</v>
      </c>
      <c r="I145" t="s">
        <v>308</v>
      </c>
    </row>
    <row r="146" spans="1:9" x14ac:dyDescent="0.15">
      <c r="A146" s="49" t="s">
        <v>314</v>
      </c>
      <c r="B146" s="49" t="s">
        <v>30</v>
      </c>
      <c r="C146" s="49">
        <v>1</v>
      </c>
      <c r="D146" s="50" t="s">
        <v>315</v>
      </c>
      <c r="I146" t="s">
        <v>310</v>
      </c>
    </row>
    <row r="147" spans="1:9" x14ac:dyDescent="0.15">
      <c r="A147" s="49" t="s">
        <v>316</v>
      </c>
      <c r="B147" s="49" t="s">
        <v>30</v>
      </c>
      <c r="C147" s="49">
        <v>1</v>
      </c>
      <c r="D147" s="50" t="s">
        <v>317</v>
      </c>
      <c r="I147" t="s">
        <v>312</v>
      </c>
    </row>
    <row r="148" spans="1:9" x14ac:dyDescent="0.15">
      <c r="A148" s="49" t="s">
        <v>318</v>
      </c>
      <c r="B148" s="49" t="s">
        <v>30</v>
      </c>
      <c r="C148" s="49">
        <v>1</v>
      </c>
      <c r="D148" s="50" t="s">
        <v>319</v>
      </c>
      <c r="I148" t="s">
        <v>314</v>
      </c>
    </row>
    <row r="149" spans="1:9" x14ac:dyDescent="0.15">
      <c r="A149" s="49" t="s">
        <v>320</v>
      </c>
      <c r="B149" s="49" t="s">
        <v>30</v>
      </c>
      <c r="C149" s="49">
        <v>1</v>
      </c>
      <c r="D149" s="50" t="s">
        <v>321</v>
      </c>
      <c r="I149" t="s">
        <v>316</v>
      </c>
    </row>
    <row r="150" spans="1:9" x14ac:dyDescent="0.15">
      <c r="A150" s="49" t="s">
        <v>322</v>
      </c>
      <c r="B150" s="49" t="s">
        <v>30</v>
      </c>
      <c r="C150" s="49">
        <v>1</v>
      </c>
      <c r="D150" s="50" t="s">
        <v>323</v>
      </c>
      <c r="I150" t="s">
        <v>318</v>
      </c>
    </row>
    <row r="151" spans="1:9" x14ac:dyDescent="0.15">
      <c r="A151" s="49" t="s">
        <v>324</v>
      </c>
      <c r="B151" s="49" t="s">
        <v>30</v>
      </c>
      <c r="C151" s="49">
        <v>1</v>
      </c>
      <c r="D151" s="50" t="s">
        <v>325</v>
      </c>
      <c r="I151" t="s">
        <v>320</v>
      </c>
    </row>
    <row r="152" spans="1:9" x14ac:dyDescent="0.15">
      <c r="A152" s="49" t="s">
        <v>326</v>
      </c>
      <c r="B152" s="49" t="s">
        <v>30</v>
      </c>
      <c r="C152" s="49">
        <v>1</v>
      </c>
      <c r="D152" s="50" t="s">
        <v>327</v>
      </c>
      <c r="I152" t="s">
        <v>322</v>
      </c>
    </row>
    <row r="153" spans="1:9" x14ac:dyDescent="0.15">
      <c r="A153" s="49" t="s">
        <v>328</v>
      </c>
      <c r="B153" s="49" t="s">
        <v>30</v>
      </c>
      <c r="C153" s="49">
        <v>1</v>
      </c>
      <c r="D153" s="50" t="s">
        <v>329</v>
      </c>
      <c r="I153" t="s">
        <v>324</v>
      </c>
    </row>
    <row r="154" spans="1:9" x14ac:dyDescent="0.15">
      <c r="A154" s="49" t="s">
        <v>330</v>
      </c>
      <c r="B154" s="49" t="s">
        <v>30</v>
      </c>
      <c r="C154" s="49">
        <v>1</v>
      </c>
      <c r="D154" s="50" t="s">
        <v>331</v>
      </c>
      <c r="I154" t="s">
        <v>326</v>
      </c>
    </row>
    <row r="155" spans="1:9" x14ac:dyDescent="0.15">
      <c r="A155" s="49" t="s">
        <v>332</v>
      </c>
      <c r="B155" s="49" t="s">
        <v>30</v>
      </c>
      <c r="C155" s="49">
        <v>1</v>
      </c>
      <c r="D155" s="50" t="s">
        <v>333</v>
      </c>
      <c r="I155" t="s">
        <v>328</v>
      </c>
    </row>
    <row r="156" spans="1:9" x14ac:dyDescent="0.15">
      <c r="A156" s="49" t="s">
        <v>334</v>
      </c>
      <c r="B156" s="49" t="s">
        <v>30</v>
      </c>
      <c r="C156" s="49">
        <v>1</v>
      </c>
      <c r="D156" s="50" t="s">
        <v>335</v>
      </c>
      <c r="I156" t="s">
        <v>330</v>
      </c>
    </row>
    <row r="157" spans="1:9" x14ac:dyDescent="0.15">
      <c r="A157" s="49" t="s">
        <v>336</v>
      </c>
      <c r="B157" s="49" t="s">
        <v>30</v>
      </c>
      <c r="C157" s="49">
        <v>1</v>
      </c>
      <c r="D157" s="50" t="s">
        <v>337</v>
      </c>
      <c r="I157" t="s">
        <v>332</v>
      </c>
    </row>
    <row r="158" spans="1:9" x14ac:dyDescent="0.15">
      <c r="A158" s="49" t="s">
        <v>338</v>
      </c>
      <c r="B158" s="49" t="s">
        <v>30</v>
      </c>
      <c r="C158" s="49">
        <v>1</v>
      </c>
      <c r="D158" s="50" t="s">
        <v>339</v>
      </c>
      <c r="I158" t="s">
        <v>334</v>
      </c>
    </row>
    <row r="159" spans="1:9" x14ac:dyDescent="0.15">
      <c r="A159" s="49" t="s">
        <v>340</v>
      </c>
      <c r="B159" s="49" t="s">
        <v>30</v>
      </c>
      <c r="C159" s="49">
        <v>1</v>
      </c>
      <c r="D159" s="50" t="s">
        <v>341</v>
      </c>
      <c r="I159" t="s">
        <v>336</v>
      </c>
    </row>
    <row r="160" spans="1:9" x14ac:dyDescent="0.15">
      <c r="A160" s="49" t="s">
        <v>342</v>
      </c>
      <c r="B160" s="49" t="s">
        <v>30</v>
      </c>
      <c r="C160" s="49">
        <v>1</v>
      </c>
      <c r="D160" s="50" t="s">
        <v>343</v>
      </c>
      <c r="I160" t="s">
        <v>338</v>
      </c>
    </row>
    <row r="161" spans="1:9" x14ac:dyDescent="0.15">
      <c r="A161" s="49" t="s">
        <v>344</v>
      </c>
      <c r="B161" s="49" t="s">
        <v>30</v>
      </c>
      <c r="C161" s="49">
        <v>1</v>
      </c>
      <c r="D161" s="50" t="s">
        <v>345</v>
      </c>
      <c r="I161" t="s">
        <v>340</v>
      </c>
    </row>
    <row r="162" spans="1:9" x14ac:dyDescent="0.15">
      <c r="A162" s="49" t="s">
        <v>346</v>
      </c>
      <c r="B162" s="49" t="s">
        <v>30</v>
      </c>
      <c r="C162" s="49">
        <v>1</v>
      </c>
      <c r="D162" s="50" t="s">
        <v>347</v>
      </c>
      <c r="I162" t="s">
        <v>342</v>
      </c>
    </row>
    <row r="163" spans="1:9" x14ac:dyDescent="0.15">
      <c r="A163" s="49" t="s">
        <v>348</v>
      </c>
      <c r="B163" s="49" t="s">
        <v>30</v>
      </c>
      <c r="C163" s="49">
        <v>1</v>
      </c>
      <c r="D163" s="50" t="s">
        <v>349</v>
      </c>
      <c r="I163" t="s">
        <v>344</v>
      </c>
    </row>
    <row r="164" spans="1:9" x14ac:dyDescent="0.15">
      <c r="A164" s="49" t="s">
        <v>350</v>
      </c>
      <c r="B164" s="49" t="s">
        <v>30</v>
      </c>
      <c r="C164" s="49">
        <v>1</v>
      </c>
      <c r="D164" s="50" t="s">
        <v>351</v>
      </c>
      <c r="I164" t="s">
        <v>346</v>
      </c>
    </row>
    <row r="165" spans="1:9" x14ac:dyDescent="0.15">
      <c r="A165" s="49" t="s">
        <v>352</v>
      </c>
      <c r="B165" s="49" t="s">
        <v>30</v>
      </c>
      <c r="C165" s="49">
        <v>1</v>
      </c>
      <c r="D165" s="50" t="s">
        <v>353</v>
      </c>
      <c r="I165" t="s">
        <v>348</v>
      </c>
    </row>
    <row r="166" spans="1:9" x14ac:dyDescent="0.15">
      <c r="A166" s="49" t="s">
        <v>354</v>
      </c>
      <c r="B166" s="49" t="s">
        <v>30</v>
      </c>
      <c r="C166" s="49">
        <v>1</v>
      </c>
      <c r="D166" s="50" t="s">
        <v>355</v>
      </c>
      <c r="I166" t="s">
        <v>350</v>
      </c>
    </row>
    <row r="167" spans="1:9" x14ac:dyDescent="0.15">
      <c r="A167" s="49" t="s">
        <v>356</v>
      </c>
      <c r="B167" s="49" t="s">
        <v>30</v>
      </c>
      <c r="C167" s="49">
        <v>1</v>
      </c>
      <c r="D167" s="50" t="s">
        <v>357</v>
      </c>
      <c r="I167" t="s">
        <v>352</v>
      </c>
    </row>
    <row r="168" spans="1:9" x14ac:dyDescent="0.15">
      <c r="A168" s="49" t="s">
        <v>358</v>
      </c>
      <c r="B168" s="49" t="s">
        <v>30</v>
      </c>
      <c r="C168" s="49">
        <v>1</v>
      </c>
      <c r="D168" s="50" t="s">
        <v>359</v>
      </c>
      <c r="I168" t="s">
        <v>354</v>
      </c>
    </row>
    <row r="169" spans="1:9" x14ac:dyDescent="0.15">
      <c r="A169" s="49" t="s">
        <v>360</v>
      </c>
      <c r="B169" s="49" t="s">
        <v>30</v>
      </c>
      <c r="C169" s="49">
        <v>1</v>
      </c>
      <c r="D169" s="50" t="s">
        <v>361</v>
      </c>
      <c r="I169" t="s">
        <v>356</v>
      </c>
    </row>
    <row r="170" spans="1:9" x14ac:dyDescent="0.15">
      <c r="A170" s="49" t="s">
        <v>362</v>
      </c>
      <c r="B170" s="49" t="s">
        <v>30</v>
      </c>
      <c r="C170" s="49">
        <v>1</v>
      </c>
      <c r="D170" s="50" t="s">
        <v>363</v>
      </c>
      <c r="I170" t="s">
        <v>358</v>
      </c>
    </row>
    <row r="171" spans="1:9" x14ac:dyDescent="0.15">
      <c r="A171" s="49" t="s">
        <v>364</v>
      </c>
      <c r="B171" s="49" t="s">
        <v>30</v>
      </c>
      <c r="C171" s="49">
        <v>1</v>
      </c>
      <c r="D171" s="50" t="s">
        <v>365</v>
      </c>
      <c r="I171" t="s">
        <v>360</v>
      </c>
    </row>
    <row r="172" spans="1:9" x14ac:dyDescent="0.15">
      <c r="A172" s="49" t="s">
        <v>366</v>
      </c>
      <c r="B172" s="49" t="s">
        <v>30</v>
      </c>
      <c r="C172" s="49">
        <v>1</v>
      </c>
      <c r="D172" s="50" t="s">
        <v>367</v>
      </c>
      <c r="I172" t="s">
        <v>362</v>
      </c>
    </row>
    <row r="173" spans="1:9" x14ac:dyDescent="0.15">
      <c r="A173" s="49" t="s">
        <v>368</v>
      </c>
      <c r="B173" s="49" t="s">
        <v>30</v>
      </c>
      <c r="C173" s="49">
        <v>1</v>
      </c>
      <c r="D173" s="50" t="s">
        <v>369</v>
      </c>
      <c r="I173" t="s">
        <v>364</v>
      </c>
    </row>
    <row r="174" spans="1:9" x14ac:dyDescent="0.15">
      <c r="A174" s="49" t="s">
        <v>370</v>
      </c>
      <c r="B174" s="49" t="s">
        <v>30</v>
      </c>
      <c r="C174" s="49">
        <v>1</v>
      </c>
      <c r="D174" s="50" t="s">
        <v>371</v>
      </c>
      <c r="I174" t="s">
        <v>366</v>
      </c>
    </row>
    <row r="175" spans="1:9" x14ac:dyDescent="0.15">
      <c r="A175" s="49" t="s">
        <v>372</v>
      </c>
      <c r="B175" s="49" t="s">
        <v>30</v>
      </c>
      <c r="C175" s="49">
        <v>1</v>
      </c>
      <c r="D175" s="50" t="s">
        <v>373</v>
      </c>
      <c r="I175" t="s">
        <v>368</v>
      </c>
    </row>
    <row r="176" spans="1:9" x14ac:dyDescent="0.15">
      <c r="A176" s="49" t="s">
        <v>374</v>
      </c>
      <c r="B176" s="49" t="s">
        <v>30</v>
      </c>
      <c r="C176" s="49">
        <v>1</v>
      </c>
      <c r="D176" s="50" t="s">
        <v>375</v>
      </c>
      <c r="I176" t="s">
        <v>370</v>
      </c>
    </row>
    <row r="177" spans="1:9" x14ac:dyDescent="0.15">
      <c r="A177" s="49" t="s">
        <v>376</v>
      </c>
      <c r="B177" s="49" t="s">
        <v>30</v>
      </c>
      <c r="C177" s="49">
        <v>1</v>
      </c>
      <c r="D177" s="50" t="s">
        <v>377</v>
      </c>
      <c r="I177" t="s">
        <v>372</v>
      </c>
    </row>
    <row r="178" spans="1:9" x14ac:dyDescent="0.15">
      <c r="A178" s="49" t="s">
        <v>378</v>
      </c>
      <c r="B178" s="49" t="s">
        <v>30</v>
      </c>
      <c r="C178" s="49">
        <v>1</v>
      </c>
      <c r="D178" s="50" t="s">
        <v>379</v>
      </c>
      <c r="I178" t="s">
        <v>374</v>
      </c>
    </row>
    <row r="179" spans="1:9" x14ac:dyDescent="0.15">
      <c r="A179" s="49" t="s">
        <v>380</v>
      </c>
      <c r="B179" s="49" t="s">
        <v>30</v>
      </c>
      <c r="C179" s="49">
        <v>1</v>
      </c>
      <c r="D179" s="50" t="s">
        <v>381</v>
      </c>
      <c r="I179" t="s">
        <v>376</v>
      </c>
    </row>
    <row r="180" spans="1:9" x14ac:dyDescent="0.15">
      <c r="A180" s="49" t="s">
        <v>382</v>
      </c>
      <c r="B180" s="49" t="s">
        <v>30</v>
      </c>
      <c r="C180" s="49">
        <v>1</v>
      </c>
      <c r="D180" s="50" t="s">
        <v>383</v>
      </c>
      <c r="I180" t="s">
        <v>378</v>
      </c>
    </row>
    <row r="181" spans="1:9" x14ac:dyDescent="0.15">
      <c r="A181" s="49" t="s">
        <v>384</v>
      </c>
      <c r="B181" s="49" t="s">
        <v>385</v>
      </c>
      <c r="C181" s="49">
        <v>2</v>
      </c>
      <c r="D181" s="50" t="s">
        <v>386</v>
      </c>
      <c r="I181" t="s">
        <v>380</v>
      </c>
    </row>
    <row r="182" spans="1:9" x14ac:dyDescent="0.15">
      <c r="A182" s="49" t="s">
        <v>387</v>
      </c>
      <c r="B182" s="49" t="s">
        <v>385</v>
      </c>
      <c r="C182" s="49">
        <v>2</v>
      </c>
      <c r="D182" s="50" t="s">
        <v>388</v>
      </c>
      <c r="I182" t="s">
        <v>3752</v>
      </c>
    </row>
    <row r="183" spans="1:9" x14ac:dyDescent="0.15">
      <c r="A183" s="49" t="s">
        <v>389</v>
      </c>
      <c r="B183" s="49" t="s">
        <v>385</v>
      </c>
      <c r="C183" s="49">
        <v>2</v>
      </c>
      <c r="D183" s="50" t="s">
        <v>390</v>
      </c>
    </row>
    <row r="184" spans="1:9" x14ac:dyDescent="0.15">
      <c r="A184" s="49" t="s">
        <v>391</v>
      </c>
      <c r="B184" s="49" t="s">
        <v>385</v>
      </c>
      <c r="C184" s="49">
        <v>2</v>
      </c>
      <c r="D184" s="50" t="s">
        <v>392</v>
      </c>
    </row>
    <row r="185" spans="1:9" x14ac:dyDescent="0.15">
      <c r="A185" s="49" t="s">
        <v>393</v>
      </c>
      <c r="B185" s="49" t="s">
        <v>385</v>
      </c>
      <c r="C185" s="49">
        <v>2</v>
      </c>
      <c r="D185" s="50" t="s">
        <v>394</v>
      </c>
    </row>
    <row r="186" spans="1:9" x14ac:dyDescent="0.15">
      <c r="A186" s="49" t="s">
        <v>395</v>
      </c>
      <c r="B186" s="49" t="s">
        <v>385</v>
      </c>
      <c r="C186" s="49">
        <v>2</v>
      </c>
      <c r="D186" s="50" t="s">
        <v>396</v>
      </c>
    </row>
    <row r="187" spans="1:9" x14ac:dyDescent="0.15">
      <c r="A187" s="49" t="s">
        <v>397</v>
      </c>
      <c r="B187" s="49" t="s">
        <v>385</v>
      </c>
      <c r="C187" s="49">
        <v>2</v>
      </c>
      <c r="D187" s="50" t="s">
        <v>398</v>
      </c>
    </row>
    <row r="188" spans="1:9" x14ac:dyDescent="0.15">
      <c r="A188" s="49" t="s">
        <v>399</v>
      </c>
      <c r="B188" s="49" t="s">
        <v>385</v>
      </c>
      <c r="C188" s="49">
        <v>2</v>
      </c>
      <c r="D188" s="50" t="s">
        <v>400</v>
      </c>
    </row>
    <row r="189" spans="1:9" x14ac:dyDescent="0.15">
      <c r="A189" s="49" t="s">
        <v>401</v>
      </c>
      <c r="B189" s="49" t="s">
        <v>385</v>
      </c>
      <c r="C189" s="49">
        <v>2</v>
      </c>
      <c r="D189" s="50" t="s">
        <v>402</v>
      </c>
    </row>
    <row r="190" spans="1:9" x14ac:dyDescent="0.15">
      <c r="A190" s="49" t="s">
        <v>403</v>
      </c>
      <c r="B190" s="49" t="s">
        <v>385</v>
      </c>
      <c r="C190" s="49">
        <v>2</v>
      </c>
      <c r="D190" s="50" t="s">
        <v>404</v>
      </c>
    </row>
    <row r="191" spans="1:9" x14ac:dyDescent="0.15">
      <c r="A191" s="49" t="s">
        <v>405</v>
      </c>
      <c r="B191" s="49" t="s">
        <v>385</v>
      </c>
      <c r="C191" s="49">
        <v>2</v>
      </c>
      <c r="D191" s="50" t="s">
        <v>406</v>
      </c>
    </row>
    <row r="192" spans="1:9" x14ac:dyDescent="0.15">
      <c r="A192" s="49" t="s">
        <v>407</v>
      </c>
      <c r="B192" s="49" t="s">
        <v>385</v>
      </c>
      <c r="C192" s="49">
        <v>2</v>
      </c>
      <c r="D192" s="50" t="s">
        <v>408</v>
      </c>
    </row>
    <row r="193" spans="1:4" x14ac:dyDescent="0.15">
      <c r="A193" s="49" t="s">
        <v>409</v>
      </c>
      <c r="B193" s="49" t="s">
        <v>385</v>
      </c>
      <c r="C193" s="49">
        <v>2</v>
      </c>
      <c r="D193" s="50" t="s">
        <v>410</v>
      </c>
    </row>
    <row r="194" spans="1:4" x14ac:dyDescent="0.15">
      <c r="A194" s="49" t="s">
        <v>411</v>
      </c>
      <c r="B194" s="49" t="s">
        <v>385</v>
      </c>
      <c r="C194" s="49">
        <v>2</v>
      </c>
      <c r="D194" s="50" t="s">
        <v>412</v>
      </c>
    </row>
    <row r="195" spans="1:4" x14ac:dyDescent="0.15">
      <c r="A195" s="49" t="s">
        <v>413</v>
      </c>
      <c r="B195" s="49" t="s">
        <v>385</v>
      </c>
      <c r="C195" s="49">
        <v>2</v>
      </c>
      <c r="D195" s="50" t="s">
        <v>414</v>
      </c>
    </row>
    <row r="196" spans="1:4" x14ac:dyDescent="0.15">
      <c r="A196" s="49" t="s">
        <v>415</v>
      </c>
      <c r="B196" s="49" t="s">
        <v>385</v>
      </c>
      <c r="C196" s="49">
        <v>2</v>
      </c>
      <c r="D196" s="50" t="s">
        <v>416</v>
      </c>
    </row>
    <row r="197" spans="1:4" x14ac:dyDescent="0.15">
      <c r="A197" s="49" t="s">
        <v>417</v>
      </c>
      <c r="B197" s="49" t="s">
        <v>385</v>
      </c>
      <c r="C197" s="49">
        <v>2</v>
      </c>
      <c r="D197" s="50" t="s">
        <v>418</v>
      </c>
    </row>
    <row r="198" spans="1:4" x14ac:dyDescent="0.15">
      <c r="A198" s="49" t="s">
        <v>419</v>
      </c>
      <c r="B198" s="49" t="s">
        <v>385</v>
      </c>
      <c r="C198" s="49">
        <v>2</v>
      </c>
      <c r="D198" s="50" t="s">
        <v>420</v>
      </c>
    </row>
    <row r="199" spans="1:4" x14ac:dyDescent="0.15">
      <c r="A199" s="49" t="s">
        <v>421</v>
      </c>
      <c r="B199" s="49" t="s">
        <v>385</v>
      </c>
      <c r="C199" s="49">
        <v>2</v>
      </c>
      <c r="D199" s="50" t="s">
        <v>422</v>
      </c>
    </row>
    <row r="200" spans="1:4" x14ac:dyDescent="0.15">
      <c r="A200" s="49" t="s">
        <v>423</v>
      </c>
      <c r="B200" s="49" t="s">
        <v>385</v>
      </c>
      <c r="C200" s="49">
        <v>2</v>
      </c>
      <c r="D200" s="50" t="s">
        <v>424</v>
      </c>
    </row>
    <row r="201" spans="1:4" x14ac:dyDescent="0.15">
      <c r="A201" s="49" t="s">
        <v>425</v>
      </c>
      <c r="B201" s="49" t="s">
        <v>385</v>
      </c>
      <c r="C201" s="49">
        <v>2</v>
      </c>
      <c r="D201" s="50" t="s">
        <v>426</v>
      </c>
    </row>
    <row r="202" spans="1:4" x14ac:dyDescent="0.15">
      <c r="A202" s="49" t="s">
        <v>427</v>
      </c>
      <c r="B202" s="49" t="s">
        <v>385</v>
      </c>
      <c r="C202" s="49">
        <v>2</v>
      </c>
      <c r="D202" s="50" t="s">
        <v>428</v>
      </c>
    </row>
    <row r="203" spans="1:4" x14ac:dyDescent="0.15">
      <c r="A203" s="49" t="s">
        <v>429</v>
      </c>
      <c r="B203" s="49" t="s">
        <v>385</v>
      </c>
      <c r="C203" s="49">
        <v>2</v>
      </c>
      <c r="D203" s="50" t="s">
        <v>430</v>
      </c>
    </row>
    <row r="204" spans="1:4" x14ac:dyDescent="0.15">
      <c r="A204" s="49" t="s">
        <v>431</v>
      </c>
      <c r="B204" s="49" t="s">
        <v>385</v>
      </c>
      <c r="C204" s="49">
        <v>2</v>
      </c>
      <c r="D204" s="50" t="s">
        <v>432</v>
      </c>
    </row>
    <row r="205" spans="1:4" x14ac:dyDescent="0.15">
      <c r="A205" s="49" t="s">
        <v>433</v>
      </c>
      <c r="B205" s="49" t="s">
        <v>385</v>
      </c>
      <c r="C205" s="49">
        <v>2</v>
      </c>
      <c r="D205" s="50" t="s">
        <v>434</v>
      </c>
    </row>
    <row r="206" spans="1:4" x14ac:dyDescent="0.15">
      <c r="A206" s="49" t="s">
        <v>435</v>
      </c>
      <c r="B206" s="49" t="s">
        <v>385</v>
      </c>
      <c r="C206" s="49">
        <v>2</v>
      </c>
      <c r="D206" s="50" t="s">
        <v>436</v>
      </c>
    </row>
    <row r="207" spans="1:4" x14ac:dyDescent="0.15">
      <c r="A207" s="49" t="s">
        <v>437</v>
      </c>
      <c r="B207" s="49" t="s">
        <v>385</v>
      </c>
      <c r="C207" s="49">
        <v>2</v>
      </c>
      <c r="D207" s="50" t="s">
        <v>438</v>
      </c>
    </row>
    <row r="208" spans="1:4" x14ac:dyDescent="0.15">
      <c r="A208" s="49" t="s">
        <v>439</v>
      </c>
      <c r="B208" s="49" t="s">
        <v>385</v>
      </c>
      <c r="C208" s="49">
        <v>2</v>
      </c>
      <c r="D208" s="50" t="s">
        <v>440</v>
      </c>
    </row>
    <row r="209" spans="1:4" x14ac:dyDescent="0.15">
      <c r="A209" s="49" t="s">
        <v>441</v>
      </c>
      <c r="B209" s="49" t="s">
        <v>385</v>
      </c>
      <c r="C209" s="49">
        <v>2</v>
      </c>
      <c r="D209" s="50" t="s">
        <v>442</v>
      </c>
    </row>
    <row r="210" spans="1:4" x14ac:dyDescent="0.15">
      <c r="A210" s="49" t="s">
        <v>443</v>
      </c>
      <c r="B210" s="49" t="s">
        <v>385</v>
      </c>
      <c r="C210" s="49">
        <v>2</v>
      </c>
      <c r="D210" s="50" t="s">
        <v>444</v>
      </c>
    </row>
    <row r="211" spans="1:4" x14ac:dyDescent="0.15">
      <c r="A211" s="49" t="s">
        <v>445</v>
      </c>
      <c r="B211" s="49" t="s">
        <v>385</v>
      </c>
      <c r="C211" s="49">
        <v>2</v>
      </c>
      <c r="D211" s="50" t="s">
        <v>446</v>
      </c>
    </row>
    <row r="212" spans="1:4" x14ac:dyDescent="0.15">
      <c r="A212" s="49" t="s">
        <v>447</v>
      </c>
      <c r="B212" s="49" t="s">
        <v>385</v>
      </c>
      <c r="C212" s="49">
        <v>2</v>
      </c>
      <c r="D212" s="50" t="s">
        <v>448</v>
      </c>
    </row>
    <row r="213" spans="1:4" x14ac:dyDescent="0.15">
      <c r="A213" s="49" t="s">
        <v>449</v>
      </c>
      <c r="B213" s="49" t="s">
        <v>385</v>
      </c>
      <c r="C213" s="49">
        <v>2</v>
      </c>
      <c r="D213" s="50" t="s">
        <v>450</v>
      </c>
    </row>
    <row r="214" spans="1:4" x14ac:dyDescent="0.15">
      <c r="A214" s="49" t="s">
        <v>451</v>
      </c>
      <c r="B214" s="49" t="s">
        <v>385</v>
      </c>
      <c r="C214" s="49">
        <v>2</v>
      </c>
      <c r="D214" s="50" t="s">
        <v>452</v>
      </c>
    </row>
    <row r="215" spans="1:4" x14ac:dyDescent="0.15">
      <c r="A215" s="49" t="s">
        <v>453</v>
      </c>
      <c r="B215" s="49" t="s">
        <v>385</v>
      </c>
      <c r="C215" s="49">
        <v>2</v>
      </c>
      <c r="D215" s="50" t="s">
        <v>454</v>
      </c>
    </row>
    <row r="216" spans="1:4" x14ac:dyDescent="0.15">
      <c r="A216" s="49" t="s">
        <v>455</v>
      </c>
      <c r="B216" s="49" t="s">
        <v>385</v>
      </c>
      <c r="C216" s="49">
        <v>2</v>
      </c>
      <c r="D216" s="50" t="s">
        <v>456</v>
      </c>
    </row>
    <row r="217" spans="1:4" x14ac:dyDescent="0.15">
      <c r="A217" s="49" t="s">
        <v>457</v>
      </c>
      <c r="B217" s="49" t="s">
        <v>385</v>
      </c>
      <c r="C217" s="49">
        <v>2</v>
      </c>
      <c r="D217" s="50" t="s">
        <v>458</v>
      </c>
    </row>
    <row r="218" spans="1:4" x14ac:dyDescent="0.15">
      <c r="A218" s="49" t="s">
        <v>459</v>
      </c>
      <c r="B218" s="49" t="s">
        <v>385</v>
      </c>
      <c r="C218" s="49">
        <v>2</v>
      </c>
      <c r="D218" s="50" t="s">
        <v>460</v>
      </c>
    </row>
    <row r="219" spans="1:4" x14ac:dyDescent="0.15">
      <c r="A219" s="49" t="s">
        <v>461</v>
      </c>
      <c r="B219" s="49" t="s">
        <v>385</v>
      </c>
      <c r="C219" s="49">
        <v>2</v>
      </c>
      <c r="D219" s="50" t="s">
        <v>462</v>
      </c>
    </row>
    <row r="220" spans="1:4" x14ac:dyDescent="0.15">
      <c r="A220" s="49" t="s">
        <v>463</v>
      </c>
      <c r="B220" s="49" t="s">
        <v>385</v>
      </c>
      <c r="C220" s="49">
        <v>2</v>
      </c>
      <c r="D220" s="50" t="s">
        <v>464</v>
      </c>
    </row>
    <row r="221" spans="1:4" x14ac:dyDescent="0.15">
      <c r="A221" s="49" t="s">
        <v>465</v>
      </c>
      <c r="B221" s="49" t="s">
        <v>466</v>
      </c>
      <c r="C221" s="49">
        <v>3</v>
      </c>
      <c r="D221" s="50" t="s">
        <v>467</v>
      </c>
    </row>
    <row r="222" spans="1:4" x14ac:dyDescent="0.15">
      <c r="A222" s="49" t="s">
        <v>468</v>
      </c>
      <c r="B222" s="49" t="s">
        <v>466</v>
      </c>
      <c r="C222" s="49">
        <v>3</v>
      </c>
      <c r="D222" s="50" t="s">
        <v>469</v>
      </c>
    </row>
    <row r="223" spans="1:4" x14ac:dyDescent="0.15">
      <c r="A223" s="49" t="s">
        <v>470</v>
      </c>
      <c r="B223" s="49" t="s">
        <v>466</v>
      </c>
      <c r="C223" s="49">
        <v>3</v>
      </c>
      <c r="D223" s="50" t="s">
        <v>471</v>
      </c>
    </row>
    <row r="224" spans="1:4" x14ac:dyDescent="0.15">
      <c r="A224" s="49" t="s">
        <v>472</v>
      </c>
      <c r="B224" s="49" t="s">
        <v>466</v>
      </c>
      <c r="C224" s="49">
        <v>3</v>
      </c>
      <c r="D224" s="50" t="s">
        <v>473</v>
      </c>
    </row>
    <row r="225" spans="1:4" x14ac:dyDescent="0.15">
      <c r="A225" s="49" t="s">
        <v>474</v>
      </c>
      <c r="B225" s="49" t="s">
        <v>466</v>
      </c>
      <c r="C225" s="49">
        <v>3</v>
      </c>
      <c r="D225" s="50" t="s">
        <v>475</v>
      </c>
    </row>
    <row r="226" spans="1:4" x14ac:dyDescent="0.15">
      <c r="A226" s="49" t="s">
        <v>476</v>
      </c>
      <c r="B226" s="49" t="s">
        <v>466</v>
      </c>
      <c r="C226" s="49">
        <v>3</v>
      </c>
      <c r="D226" s="50" t="s">
        <v>477</v>
      </c>
    </row>
    <row r="227" spans="1:4" x14ac:dyDescent="0.15">
      <c r="A227" s="49" t="s">
        <v>478</v>
      </c>
      <c r="B227" s="49" t="s">
        <v>466</v>
      </c>
      <c r="C227" s="49">
        <v>3</v>
      </c>
      <c r="D227" s="50" t="s">
        <v>479</v>
      </c>
    </row>
    <row r="228" spans="1:4" x14ac:dyDescent="0.15">
      <c r="A228" s="49" t="s">
        <v>480</v>
      </c>
      <c r="B228" s="49" t="s">
        <v>466</v>
      </c>
      <c r="C228" s="49">
        <v>3</v>
      </c>
      <c r="D228" s="50" t="s">
        <v>481</v>
      </c>
    </row>
    <row r="229" spans="1:4" x14ac:dyDescent="0.15">
      <c r="A229" s="49" t="s">
        <v>482</v>
      </c>
      <c r="B229" s="49" t="s">
        <v>466</v>
      </c>
      <c r="C229" s="49">
        <v>3</v>
      </c>
      <c r="D229" s="50" t="s">
        <v>483</v>
      </c>
    </row>
    <row r="230" spans="1:4" x14ac:dyDescent="0.15">
      <c r="A230" s="49" t="s">
        <v>484</v>
      </c>
      <c r="B230" s="49" t="s">
        <v>466</v>
      </c>
      <c r="C230" s="49">
        <v>3</v>
      </c>
      <c r="D230" s="50" t="s">
        <v>485</v>
      </c>
    </row>
    <row r="231" spans="1:4" x14ac:dyDescent="0.15">
      <c r="A231" s="49" t="s">
        <v>486</v>
      </c>
      <c r="B231" s="49" t="s">
        <v>466</v>
      </c>
      <c r="C231" s="49">
        <v>3</v>
      </c>
      <c r="D231" s="50" t="s">
        <v>487</v>
      </c>
    </row>
    <row r="232" spans="1:4" x14ac:dyDescent="0.15">
      <c r="A232" s="49" t="s">
        <v>488</v>
      </c>
      <c r="B232" s="49" t="s">
        <v>466</v>
      </c>
      <c r="C232" s="49">
        <v>3</v>
      </c>
      <c r="D232" s="50" t="s">
        <v>489</v>
      </c>
    </row>
    <row r="233" spans="1:4" x14ac:dyDescent="0.15">
      <c r="A233" s="49" t="s">
        <v>490</v>
      </c>
      <c r="B233" s="49" t="s">
        <v>466</v>
      </c>
      <c r="C233" s="49">
        <v>3</v>
      </c>
      <c r="D233" s="50" t="s">
        <v>491</v>
      </c>
    </row>
    <row r="234" spans="1:4" x14ac:dyDescent="0.15">
      <c r="A234" s="49" t="s">
        <v>492</v>
      </c>
      <c r="B234" s="49" t="s">
        <v>466</v>
      </c>
      <c r="C234" s="49">
        <v>3</v>
      </c>
      <c r="D234" s="50" t="s">
        <v>493</v>
      </c>
    </row>
    <row r="235" spans="1:4" x14ac:dyDescent="0.15">
      <c r="A235" s="49" t="s">
        <v>494</v>
      </c>
      <c r="B235" s="49" t="s">
        <v>466</v>
      </c>
      <c r="C235" s="49">
        <v>3</v>
      </c>
      <c r="D235" s="50" t="s">
        <v>495</v>
      </c>
    </row>
    <row r="236" spans="1:4" x14ac:dyDescent="0.15">
      <c r="A236" s="49" t="s">
        <v>496</v>
      </c>
      <c r="B236" s="49" t="s">
        <v>466</v>
      </c>
      <c r="C236" s="49">
        <v>3</v>
      </c>
      <c r="D236" s="50" t="s">
        <v>497</v>
      </c>
    </row>
    <row r="237" spans="1:4" x14ac:dyDescent="0.15">
      <c r="A237" s="49" t="s">
        <v>498</v>
      </c>
      <c r="B237" s="49" t="s">
        <v>466</v>
      </c>
      <c r="C237" s="49">
        <v>3</v>
      </c>
      <c r="D237" s="50" t="s">
        <v>499</v>
      </c>
    </row>
    <row r="238" spans="1:4" x14ac:dyDescent="0.15">
      <c r="A238" s="49" t="s">
        <v>500</v>
      </c>
      <c r="B238" s="49" t="s">
        <v>466</v>
      </c>
      <c r="C238" s="49">
        <v>3</v>
      </c>
      <c r="D238" s="50" t="s">
        <v>501</v>
      </c>
    </row>
    <row r="239" spans="1:4" x14ac:dyDescent="0.15">
      <c r="A239" s="49" t="s">
        <v>502</v>
      </c>
      <c r="B239" s="49" t="s">
        <v>466</v>
      </c>
      <c r="C239" s="49">
        <v>3</v>
      </c>
      <c r="D239" s="50" t="s">
        <v>503</v>
      </c>
    </row>
    <row r="240" spans="1:4" x14ac:dyDescent="0.15">
      <c r="A240" s="49" t="s">
        <v>504</v>
      </c>
      <c r="B240" s="49" t="s">
        <v>466</v>
      </c>
      <c r="C240" s="49">
        <v>3</v>
      </c>
      <c r="D240" s="50" t="s">
        <v>505</v>
      </c>
    </row>
    <row r="241" spans="1:4" x14ac:dyDescent="0.15">
      <c r="A241" s="49" t="s">
        <v>506</v>
      </c>
      <c r="B241" s="49" t="s">
        <v>466</v>
      </c>
      <c r="C241" s="49">
        <v>3</v>
      </c>
      <c r="D241" s="50" t="s">
        <v>507</v>
      </c>
    </row>
    <row r="242" spans="1:4" x14ac:dyDescent="0.15">
      <c r="A242" s="49" t="s">
        <v>508</v>
      </c>
      <c r="B242" s="49" t="s">
        <v>466</v>
      </c>
      <c r="C242" s="49">
        <v>3</v>
      </c>
      <c r="D242" s="50" t="s">
        <v>509</v>
      </c>
    </row>
    <row r="243" spans="1:4" x14ac:dyDescent="0.15">
      <c r="A243" s="49" t="s">
        <v>510</v>
      </c>
      <c r="B243" s="49" t="s">
        <v>466</v>
      </c>
      <c r="C243" s="49">
        <v>3</v>
      </c>
      <c r="D243" s="50" t="s">
        <v>511</v>
      </c>
    </row>
    <row r="244" spans="1:4" x14ac:dyDescent="0.15">
      <c r="A244" s="49" t="s">
        <v>512</v>
      </c>
      <c r="B244" s="49" t="s">
        <v>466</v>
      </c>
      <c r="C244" s="49">
        <v>3</v>
      </c>
      <c r="D244" s="50" t="s">
        <v>513</v>
      </c>
    </row>
    <row r="245" spans="1:4" x14ac:dyDescent="0.15">
      <c r="A245" s="49" t="s">
        <v>514</v>
      </c>
      <c r="B245" s="49" t="s">
        <v>466</v>
      </c>
      <c r="C245" s="49">
        <v>3</v>
      </c>
      <c r="D245" s="50" t="s">
        <v>515</v>
      </c>
    </row>
    <row r="246" spans="1:4" x14ac:dyDescent="0.15">
      <c r="A246" s="49" t="s">
        <v>516</v>
      </c>
      <c r="B246" s="49" t="s">
        <v>466</v>
      </c>
      <c r="C246" s="49">
        <v>3</v>
      </c>
      <c r="D246" s="50" t="s">
        <v>517</v>
      </c>
    </row>
    <row r="247" spans="1:4" x14ac:dyDescent="0.15">
      <c r="A247" s="49" t="s">
        <v>518</v>
      </c>
      <c r="B247" s="49" t="s">
        <v>466</v>
      </c>
      <c r="C247" s="49">
        <v>3</v>
      </c>
      <c r="D247" s="50" t="s">
        <v>519</v>
      </c>
    </row>
    <row r="248" spans="1:4" x14ac:dyDescent="0.15">
      <c r="A248" s="49" t="s">
        <v>520</v>
      </c>
      <c r="B248" s="49" t="s">
        <v>466</v>
      </c>
      <c r="C248" s="49">
        <v>3</v>
      </c>
      <c r="D248" s="50" t="s">
        <v>521</v>
      </c>
    </row>
    <row r="249" spans="1:4" x14ac:dyDescent="0.15">
      <c r="A249" s="49" t="s">
        <v>522</v>
      </c>
      <c r="B249" s="49" t="s">
        <v>466</v>
      </c>
      <c r="C249" s="49">
        <v>3</v>
      </c>
      <c r="D249" s="50" t="s">
        <v>523</v>
      </c>
    </row>
    <row r="250" spans="1:4" x14ac:dyDescent="0.15">
      <c r="A250" s="49" t="s">
        <v>524</v>
      </c>
      <c r="B250" s="49" t="s">
        <v>466</v>
      </c>
      <c r="C250" s="49">
        <v>3</v>
      </c>
      <c r="D250" s="50" t="s">
        <v>525</v>
      </c>
    </row>
    <row r="251" spans="1:4" x14ac:dyDescent="0.15">
      <c r="A251" s="49" t="s">
        <v>526</v>
      </c>
      <c r="B251" s="49" t="s">
        <v>466</v>
      </c>
      <c r="C251" s="49">
        <v>3</v>
      </c>
      <c r="D251" s="50" t="s">
        <v>527</v>
      </c>
    </row>
    <row r="252" spans="1:4" x14ac:dyDescent="0.15">
      <c r="A252" s="49" t="s">
        <v>528</v>
      </c>
      <c r="B252" s="49" t="s">
        <v>466</v>
      </c>
      <c r="C252" s="49">
        <v>3</v>
      </c>
      <c r="D252" s="50" t="s">
        <v>529</v>
      </c>
    </row>
    <row r="253" spans="1:4" x14ac:dyDescent="0.15">
      <c r="A253" s="49" t="s">
        <v>530</v>
      </c>
      <c r="B253" s="49" t="s">
        <v>466</v>
      </c>
      <c r="C253" s="49">
        <v>3</v>
      </c>
      <c r="D253" s="50" t="s">
        <v>531</v>
      </c>
    </row>
    <row r="254" spans="1:4" x14ac:dyDescent="0.15">
      <c r="A254" s="49" t="s">
        <v>532</v>
      </c>
      <c r="B254" s="49" t="s">
        <v>533</v>
      </c>
      <c r="C254" s="49">
        <v>4</v>
      </c>
      <c r="D254" s="50" t="s">
        <v>534</v>
      </c>
    </row>
    <row r="255" spans="1:4" x14ac:dyDescent="0.15">
      <c r="A255" s="49" t="s">
        <v>535</v>
      </c>
      <c r="B255" s="49" t="s">
        <v>533</v>
      </c>
      <c r="C255" s="49">
        <v>4</v>
      </c>
      <c r="D255" s="50" t="s">
        <v>536</v>
      </c>
    </row>
    <row r="256" spans="1:4" x14ac:dyDescent="0.15">
      <c r="A256" s="49" t="s">
        <v>537</v>
      </c>
      <c r="B256" s="49" t="s">
        <v>533</v>
      </c>
      <c r="C256" s="49">
        <v>4</v>
      </c>
      <c r="D256" s="50" t="s">
        <v>538</v>
      </c>
    </row>
    <row r="257" spans="1:4" x14ac:dyDescent="0.15">
      <c r="A257" s="49" t="s">
        <v>539</v>
      </c>
      <c r="B257" s="49" t="s">
        <v>533</v>
      </c>
      <c r="C257" s="49">
        <v>4</v>
      </c>
      <c r="D257" s="50" t="s">
        <v>540</v>
      </c>
    </row>
    <row r="258" spans="1:4" x14ac:dyDescent="0.15">
      <c r="A258" s="49" t="s">
        <v>541</v>
      </c>
      <c r="B258" s="49" t="s">
        <v>533</v>
      </c>
      <c r="C258" s="49">
        <v>4</v>
      </c>
      <c r="D258" s="50" t="s">
        <v>542</v>
      </c>
    </row>
    <row r="259" spans="1:4" x14ac:dyDescent="0.15">
      <c r="A259" s="49" t="s">
        <v>543</v>
      </c>
      <c r="B259" s="49" t="s">
        <v>533</v>
      </c>
      <c r="C259" s="49">
        <v>4</v>
      </c>
      <c r="D259" s="50" t="s">
        <v>544</v>
      </c>
    </row>
    <row r="260" spans="1:4" x14ac:dyDescent="0.15">
      <c r="A260" s="49" t="s">
        <v>545</v>
      </c>
      <c r="B260" s="49" t="s">
        <v>533</v>
      </c>
      <c r="C260" s="49">
        <v>4</v>
      </c>
      <c r="D260" s="50" t="s">
        <v>546</v>
      </c>
    </row>
    <row r="261" spans="1:4" x14ac:dyDescent="0.15">
      <c r="A261" s="49" t="s">
        <v>547</v>
      </c>
      <c r="B261" s="49" t="s">
        <v>533</v>
      </c>
      <c r="C261" s="49">
        <v>4</v>
      </c>
      <c r="D261" s="50" t="s">
        <v>548</v>
      </c>
    </row>
    <row r="262" spans="1:4" x14ac:dyDescent="0.15">
      <c r="A262" s="49" t="s">
        <v>549</v>
      </c>
      <c r="B262" s="49" t="s">
        <v>533</v>
      </c>
      <c r="C262" s="49">
        <v>4</v>
      </c>
      <c r="D262" s="50" t="s">
        <v>550</v>
      </c>
    </row>
    <row r="263" spans="1:4" x14ac:dyDescent="0.15">
      <c r="A263" s="49" t="s">
        <v>551</v>
      </c>
      <c r="B263" s="49" t="s">
        <v>533</v>
      </c>
      <c r="C263" s="49">
        <v>4</v>
      </c>
      <c r="D263" s="50" t="s">
        <v>552</v>
      </c>
    </row>
    <row r="264" spans="1:4" x14ac:dyDescent="0.15">
      <c r="A264" s="49" t="s">
        <v>553</v>
      </c>
      <c r="B264" s="49" t="s">
        <v>533</v>
      </c>
      <c r="C264" s="49">
        <v>4</v>
      </c>
      <c r="D264" s="50" t="s">
        <v>554</v>
      </c>
    </row>
    <row r="265" spans="1:4" x14ac:dyDescent="0.15">
      <c r="A265" s="49" t="s">
        <v>555</v>
      </c>
      <c r="B265" s="49" t="s">
        <v>533</v>
      </c>
      <c r="C265" s="49">
        <v>4</v>
      </c>
      <c r="D265" s="50" t="s">
        <v>556</v>
      </c>
    </row>
    <row r="266" spans="1:4" x14ac:dyDescent="0.15">
      <c r="A266" s="49" t="s">
        <v>557</v>
      </c>
      <c r="B266" s="49" t="s">
        <v>533</v>
      </c>
      <c r="C266" s="49">
        <v>4</v>
      </c>
      <c r="D266" s="50" t="s">
        <v>558</v>
      </c>
    </row>
    <row r="267" spans="1:4" x14ac:dyDescent="0.15">
      <c r="A267" s="49" t="s">
        <v>559</v>
      </c>
      <c r="B267" s="49" t="s">
        <v>533</v>
      </c>
      <c r="C267" s="49">
        <v>4</v>
      </c>
      <c r="D267" s="50" t="s">
        <v>560</v>
      </c>
    </row>
    <row r="268" spans="1:4" x14ac:dyDescent="0.15">
      <c r="A268" s="49" t="s">
        <v>561</v>
      </c>
      <c r="B268" s="49" t="s">
        <v>533</v>
      </c>
      <c r="C268" s="49">
        <v>4</v>
      </c>
      <c r="D268" s="50" t="s">
        <v>562</v>
      </c>
    </row>
    <row r="269" spans="1:4" x14ac:dyDescent="0.15">
      <c r="A269" s="49" t="s">
        <v>563</v>
      </c>
      <c r="B269" s="49" t="s">
        <v>533</v>
      </c>
      <c r="C269" s="49">
        <v>4</v>
      </c>
      <c r="D269" s="50" t="s">
        <v>564</v>
      </c>
    </row>
    <row r="270" spans="1:4" x14ac:dyDescent="0.15">
      <c r="A270" s="49" t="s">
        <v>565</v>
      </c>
      <c r="B270" s="49" t="s">
        <v>533</v>
      </c>
      <c r="C270" s="49">
        <v>4</v>
      </c>
      <c r="D270" s="50" t="s">
        <v>566</v>
      </c>
    </row>
    <row r="271" spans="1:4" x14ac:dyDescent="0.15">
      <c r="A271" s="49" t="s">
        <v>567</v>
      </c>
      <c r="B271" s="49" t="s">
        <v>533</v>
      </c>
      <c r="C271" s="49">
        <v>4</v>
      </c>
      <c r="D271" s="50" t="s">
        <v>568</v>
      </c>
    </row>
    <row r="272" spans="1:4" x14ac:dyDescent="0.15">
      <c r="A272" s="49" t="s">
        <v>569</v>
      </c>
      <c r="B272" s="49" t="s">
        <v>533</v>
      </c>
      <c r="C272" s="49">
        <v>4</v>
      </c>
      <c r="D272" s="50" t="s">
        <v>570</v>
      </c>
    </row>
    <row r="273" spans="1:4" x14ac:dyDescent="0.15">
      <c r="A273" s="49" t="s">
        <v>571</v>
      </c>
      <c r="B273" s="49" t="s">
        <v>533</v>
      </c>
      <c r="C273" s="49">
        <v>4</v>
      </c>
      <c r="D273" s="50" t="s">
        <v>572</v>
      </c>
    </row>
    <row r="274" spans="1:4" x14ac:dyDescent="0.15">
      <c r="A274" s="49" t="s">
        <v>573</v>
      </c>
      <c r="B274" s="49" t="s">
        <v>533</v>
      </c>
      <c r="C274" s="49">
        <v>4</v>
      </c>
      <c r="D274" s="50" t="s">
        <v>574</v>
      </c>
    </row>
    <row r="275" spans="1:4" x14ac:dyDescent="0.15">
      <c r="A275" s="49" t="s">
        <v>575</v>
      </c>
      <c r="B275" s="49" t="s">
        <v>533</v>
      </c>
      <c r="C275" s="49">
        <v>4</v>
      </c>
      <c r="D275" s="50" t="s">
        <v>576</v>
      </c>
    </row>
    <row r="276" spans="1:4" x14ac:dyDescent="0.15">
      <c r="A276" s="49" t="s">
        <v>577</v>
      </c>
      <c r="B276" s="49" t="s">
        <v>533</v>
      </c>
      <c r="C276" s="49">
        <v>4</v>
      </c>
      <c r="D276" s="50" t="s">
        <v>578</v>
      </c>
    </row>
    <row r="277" spans="1:4" x14ac:dyDescent="0.15">
      <c r="A277" s="49" t="s">
        <v>579</v>
      </c>
      <c r="B277" s="49" t="s">
        <v>533</v>
      </c>
      <c r="C277" s="49">
        <v>4</v>
      </c>
      <c r="D277" s="50" t="s">
        <v>580</v>
      </c>
    </row>
    <row r="278" spans="1:4" x14ac:dyDescent="0.15">
      <c r="A278" s="49" t="s">
        <v>581</v>
      </c>
      <c r="B278" s="49" t="s">
        <v>533</v>
      </c>
      <c r="C278" s="49">
        <v>4</v>
      </c>
      <c r="D278" s="50" t="s">
        <v>582</v>
      </c>
    </row>
    <row r="279" spans="1:4" x14ac:dyDescent="0.15">
      <c r="A279" s="49" t="s">
        <v>583</v>
      </c>
      <c r="B279" s="49" t="s">
        <v>533</v>
      </c>
      <c r="C279" s="49">
        <v>4</v>
      </c>
      <c r="D279" s="50" t="s">
        <v>584</v>
      </c>
    </row>
    <row r="280" spans="1:4" x14ac:dyDescent="0.15">
      <c r="A280" s="49" t="s">
        <v>585</v>
      </c>
      <c r="B280" s="49" t="s">
        <v>533</v>
      </c>
      <c r="C280" s="49">
        <v>4</v>
      </c>
      <c r="D280" s="50" t="s">
        <v>586</v>
      </c>
    </row>
    <row r="281" spans="1:4" x14ac:dyDescent="0.15">
      <c r="A281" s="49" t="s">
        <v>587</v>
      </c>
      <c r="B281" s="49" t="s">
        <v>533</v>
      </c>
      <c r="C281" s="49">
        <v>4</v>
      </c>
      <c r="D281" s="50" t="s">
        <v>588</v>
      </c>
    </row>
    <row r="282" spans="1:4" x14ac:dyDescent="0.15">
      <c r="A282" s="49" t="s">
        <v>589</v>
      </c>
      <c r="B282" s="49" t="s">
        <v>533</v>
      </c>
      <c r="C282" s="49">
        <v>4</v>
      </c>
      <c r="D282" s="50" t="s">
        <v>590</v>
      </c>
    </row>
    <row r="283" spans="1:4" x14ac:dyDescent="0.15">
      <c r="A283" s="49" t="s">
        <v>591</v>
      </c>
      <c r="B283" s="49" t="s">
        <v>533</v>
      </c>
      <c r="C283" s="49">
        <v>4</v>
      </c>
      <c r="D283" s="50" t="s">
        <v>592</v>
      </c>
    </row>
    <row r="284" spans="1:4" x14ac:dyDescent="0.15">
      <c r="A284" s="49" t="s">
        <v>593</v>
      </c>
      <c r="B284" s="49" t="s">
        <v>533</v>
      </c>
      <c r="C284" s="49">
        <v>4</v>
      </c>
      <c r="D284" s="50" t="s">
        <v>594</v>
      </c>
    </row>
    <row r="285" spans="1:4" x14ac:dyDescent="0.15">
      <c r="A285" s="49" t="s">
        <v>595</v>
      </c>
      <c r="B285" s="49" t="s">
        <v>533</v>
      </c>
      <c r="C285" s="49">
        <v>4</v>
      </c>
      <c r="D285" s="50" t="s">
        <v>596</v>
      </c>
    </row>
    <row r="286" spans="1:4" x14ac:dyDescent="0.15">
      <c r="A286" s="49" t="s">
        <v>597</v>
      </c>
      <c r="B286" s="49" t="s">
        <v>533</v>
      </c>
      <c r="C286" s="49">
        <v>4</v>
      </c>
      <c r="D286" s="50" t="s">
        <v>598</v>
      </c>
    </row>
    <row r="287" spans="1:4" x14ac:dyDescent="0.15">
      <c r="A287" s="49" t="s">
        <v>599</v>
      </c>
      <c r="B287" s="49" t="s">
        <v>533</v>
      </c>
      <c r="C287" s="49">
        <v>4</v>
      </c>
      <c r="D287" s="50" t="s">
        <v>600</v>
      </c>
    </row>
    <row r="288" spans="1:4" x14ac:dyDescent="0.15">
      <c r="A288" s="49" t="s">
        <v>601</v>
      </c>
      <c r="B288" s="49" t="s">
        <v>533</v>
      </c>
      <c r="C288" s="49">
        <v>4</v>
      </c>
      <c r="D288" s="50" t="s">
        <v>602</v>
      </c>
    </row>
    <row r="289" spans="1:4" x14ac:dyDescent="0.15">
      <c r="A289" s="49" t="s">
        <v>603</v>
      </c>
      <c r="B289" s="49" t="s">
        <v>604</v>
      </c>
      <c r="C289" s="49">
        <v>5</v>
      </c>
      <c r="D289" s="50" t="s">
        <v>605</v>
      </c>
    </row>
    <row r="290" spans="1:4" x14ac:dyDescent="0.15">
      <c r="A290" s="49" t="s">
        <v>606</v>
      </c>
      <c r="B290" s="49" t="s">
        <v>604</v>
      </c>
      <c r="C290" s="49">
        <v>5</v>
      </c>
      <c r="D290" s="50" t="s">
        <v>607</v>
      </c>
    </row>
    <row r="291" spans="1:4" x14ac:dyDescent="0.15">
      <c r="A291" s="49" t="s">
        <v>608</v>
      </c>
      <c r="B291" s="49" t="s">
        <v>604</v>
      </c>
      <c r="C291" s="49">
        <v>5</v>
      </c>
      <c r="D291" s="50" t="s">
        <v>609</v>
      </c>
    </row>
    <row r="292" spans="1:4" x14ac:dyDescent="0.15">
      <c r="A292" s="49" t="s">
        <v>610</v>
      </c>
      <c r="B292" s="49" t="s">
        <v>604</v>
      </c>
      <c r="C292" s="49">
        <v>5</v>
      </c>
      <c r="D292" s="50" t="s">
        <v>611</v>
      </c>
    </row>
    <row r="293" spans="1:4" x14ac:dyDescent="0.15">
      <c r="A293" s="49" t="s">
        <v>612</v>
      </c>
      <c r="B293" s="49" t="s">
        <v>604</v>
      </c>
      <c r="C293" s="49">
        <v>5</v>
      </c>
      <c r="D293" s="50" t="s">
        <v>613</v>
      </c>
    </row>
    <row r="294" spans="1:4" x14ac:dyDescent="0.15">
      <c r="A294" s="49" t="s">
        <v>614</v>
      </c>
      <c r="B294" s="49" t="s">
        <v>604</v>
      </c>
      <c r="C294" s="49">
        <v>5</v>
      </c>
      <c r="D294" s="50" t="s">
        <v>615</v>
      </c>
    </row>
    <row r="295" spans="1:4" x14ac:dyDescent="0.15">
      <c r="A295" s="49" t="s">
        <v>616</v>
      </c>
      <c r="B295" s="49" t="s">
        <v>604</v>
      </c>
      <c r="C295" s="49">
        <v>5</v>
      </c>
      <c r="D295" s="50" t="s">
        <v>617</v>
      </c>
    </row>
    <row r="296" spans="1:4" x14ac:dyDescent="0.15">
      <c r="A296" s="49" t="s">
        <v>618</v>
      </c>
      <c r="B296" s="49" t="s">
        <v>604</v>
      </c>
      <c r="C296" s="49">
        <v>5</v>
      </c>
      <c r="D296" s="50" t="s">
        <v>619</v>
      </c>
    </row>
    <row r="297" spans="1:4" x14ac:dyDescent="0.15">
      <c r="A297" s="49" t="s">
        <v>620</v>
      </c>
      <c r="B297" s="49" t="s">
        <v>604</v>
      </c>
      <c r="C297" s="49">
        <v>5</v>
      </c>
      <c r="D297" s="50" t="s">
        <v>621</v>
      </c>
    </row>
    <row r="298" spans="1:4" x14ac:dyDescent="0.15">
      <c r="A298" s="49" t="s">
        <v>622</v>
      </c>
      <c r="B298" s="49" t="s">
        <v>604</v>
      </c>
      <c r="C298" s="49">
        <v>5</v>
      </c>
      <c r="D298" s="50" t="s">
        <v>623</v>
      </c>
    </row>
    <row r="299" spans="1:4" x14ac:dyDescent="0.15">
      <c r="A299" s="49" t="s">
        <v>624</v>
      </c>
      <c r="B299" s="49" t="s">
        <v>604</v>
      </c>
      <c r="C299" s="49">
        <v>5</v>
      </c>
      <c r="D299" s="50" t="s">
        <v>625</v>
      </c>
    </row>
    <row r="300" spans="1:4" x14ac:dyDescent="0.15">
      <c r="A300" s="49" t="s">
        <v>626</v>
      </c>
      <c r="B300" s="49" t="s">
        <v>604</v>
      </c>
      <c r="C300" s="49">
        <v>5</v>
      </c>
      <c r="D300" s="50" t="s">
        <v>627</v>
      </c>
    </row>
    <row r="301" spans="1:4" x14ac:dyDescent="0.15">
      <c r="A301" s="49" t="s">
        <v>628</v>
      </c>
      <c r="B301" s="49" t="s">
        <v>604</v>
      </c>
      <c r="C301" s="49">
        <v>5</v>
      </c>
      <c r="D301" s="50" t="s">
        <v>629</v>
      </c>
    </row>
    <row r="302" spans="1:4" x14ac:dyDescent="0.15">
      <c r="A302" s="49" t="s">
        <v>630</v>
      </c>
      <c r="B302" s="49" t="s">
        <v>604</v>
      </c>
      <c r="C302" s="49">
        <v>5</v>
      </c>
      <c r="D302" s="50" t="s">
        <v>631</v>
      </c>
    </row>
    <row r="303" spans="1:4" x14ac:dyDescent="0.15">
      <c r="A303" s="49" t="s">
        <v>632</v>
      </c>
      <c r="B303" s="49" t="s">
        <v>604</v>
      </c>
      <c r="C303" s="49">
        <v>5</v>
      </c>
      <c r="D303" s="50" t="s">
        <v>633</v>
      </c>
    </row>
    <row r="304" spans="1:4" x14ac:dyDescent="0.15">
      <c r="A304" s="49" t="s">
        <v>634</v>
      </c>
      <c r="B304" s="49" t="s">
        <v>604</v>
      </c>
      <c r="C304" s="49">
        <v>5</v>
      </c>
      <c r="D304" s="50" t="s">
        <v>635</v>
      </c>
    </row>
    <row r="305" spans="1:4" x14ac:dyDescent="0.15">
      <c r="A305" s="49" t="s">
        <v>636</v>
      </c>
      <c r="B305" s="49" t="s">
        <v>604</v>
      </c>
      <c r="C305" s="49">
        <v>5</v>
      </c>
      <c r="D305" s="50" t="s">
        <v>637</v>
      </c>
    </row>
    <row r="306" spans="1:4" x14ac:dyDescent="0.15">
      <c r="A306" s="49" t="s">
        <v>638</v>
      </c>
      <c r="B306" s="49" t="s">
        <v>604</v>
      </c>
      <c r="C306" s="49">
        <v>5</v>
      </c>
      <c r="D306" s="50" t="s">
        <v>639</v>
      </c>
    </row>
    <row r="307" spans="1:4" x14ac:dyDescent="0.15">
      <c r="A307" s="49" t="s">
        <v>640</v>
      </c>
      <c r="B307" s="49" t="s">
        <v>604</v>
      </c>
      <c r="C307" s="49">
        <v>5</v>
      </c>
      <c r="D307" s="50" t="s">
        <v>641</v>
      </c>
    </row>
    <row r="308" spans="1:4" x14ac:dyDescent="0.15">
      <c r="A308" s="49" t="s">
        <v>642</v>
      </c>
      <c r="B308" s="49" t="s">
        <v>604</v>
      </c>
      <c r="C308" s="49">
        <v>5</v>
      </c>
      <c r="D308" s="50" t="s">
        <v>643</v>
      </c>
    </row>
    <row r="309" spans="1:4" x14ac:dyDescent="0.15">
      <c r="A309" s="49" t="s">
        <v>644</v>
      </c>
      <c r="B309" s="49" t="s">
        <v>604</v>
      </c>
      <c r="C309" s="49">
        <v>5</v>
      </c>
      <c r="D309" s="50" t="s">
        <v>645</v>
      </c>
    </row>
    <row r="310" spans="1:4" x14ac:dyDescent="0.15">
      <c r="A310" s="49" t="s">
        <v>646</v>
      </c>
      <c r="B310" s="49" t="s">
        <v>604</v>
      </c>
      <c r="C310" s="49">
        <v>5</v>
      </c>
      <c r="D310" s="50" t="s">
        <v>647</v>
      </c>
    </row>
    <row r="311" spans="1:4" x14ac:dyDescent="0.15">
      <c r="A311" s="49" t="s">
        <v>648</v>
      </c>
      <c r="B311" s="49" t="s">
        <v>604</v>
      </c>
      <c r="C311" s="49">
        <v>5</v>
      </c>
      <c r="D311" s="50" t="s">
        <v>649</v>
      </c>
    </row>
    <row r="312" spans="1:4" x14ac:dyDescent="0.15">
      <c r="A312" s="49" t="s">
        <v>650</v>
      </c>
      <c r="B312" s="49" t="s">
        <v>604</v>
      </c>
      <c r="C312" s="49">
        <v>5</v>
      </c>
      <c r="D312" s="50" t="s">
        <v>651</v>
      </c>
    </row>
    <row r="313" spans="1:4" x14ac:dyDescent="0.15">
      <c r="A313" s="49" t="s">
        <v>652</v>
      </c>
      <c r="B313" s="49" t="s">
        <v>604</v>
      </c>
      <c r="C313" s="49">
        <v>5</v>
      </c>
      <c r="D313" s="50" t="s">
        <v>653</v>
      </c>
    </row>
    <row r="314" spans="1:4" x14ac:dyDescent="0.15">
      <c r="A314" s="49" t="s">
        <v>654</v>
      </c>
      <c r="B314" s="49" t="s">
        <v>655</v>
      </c>
      <c r="C314" s="49">
        <v>6</v>
      </c>
      <c r="D314" s="50" t="s">
        <v>656</v>
      </c>
    </row>
    <row r="315" spans="1:4" x14ac:dyDescent="0.15">
      <c r="A315" s="49" t="s">
        <v>657</v>
      </c>
      <c r="B315" s="49" t="s">
        <v>655</v>
      </c>
      <c r="C315" s="49">
        <v>6</v>
      </c>
      <c r="D315" s="50" t="s">
        <v>658</v>
      </c>
    </row>
    <row r="316" spans="1:4" x14ac:dyDescent="0.15">
      <c r="A316" s="49" t="s">
        <v>659</v>
      </c>
      <c r="B316" s="49" t="s">
        <v>655</v>
      </c>
      <c r="C316" s="49">
        <v>6</v>
      </c>
      <c r="D316" s="50" t="s">
        <v>660</v>
      </c>
    </row>
    <row r="317" spans="1:4" x14ac:dyDescent="0.15">
      <c r="A317" s="49" t="s">
        <v>661</v>
      </c>
      <c r="B317" s="49" t="s">
        <v>655</v>
      </c>
      <c r="C317" s="49">
        <v>6</v>
      </c>
      <c r="D317" s="50" t="s">
        <v>662</v>
      </c>
    </row>
    <row r="318" spans="1:4" x14ac:dyDescent="0.15">
      <c r="A318" s="49" t="s">
        <v>663</v>
      </c>
      <c r="B318" s="49" t="s">
        <v>655</v>
      </c>
      <c r="C318" s="49">
        <v>6</v>
      </c>
      <c r="D318" s="50" t="s">
        <v>664</v>
      </c>
    </row>
    <row r="319" spans="1:4" x14ac:dyDescent="0.15">
      <c r="A319" s="49" t="s">
        <v>665</v>
      </c>
      <c r="B319" s="49" t="s">
        <v>655</v>
      </c>
      <c r="C319" s="49">
        <v>6</v>
      </c>
      <c r="D319" s="50" t="s">
        <v>666</v>
      </c>
    </row>
    <row r="320" spans="1:4" x14ac:dyDescent="0.15">
      <c r="A320" s="49" t="s">
        <v>667</v>
      </c>
      <c r="B320" s="49" t="s">
        <v>655</v>
      </c>
      <c r="C320" s="49">
        <v>6</v>
      </c>
      <c r="D320" s="50" t="s">
        <v>668</v>
      </c>
    </row>
    <row r="321" spans="1:4" x14ac:dyDescent="0.15">
      <c r="A321" s="49" t="s">
        <v>669</v>
      </c>
      <c r="B321" s="49" t="s">
        <v>655</v>
      </c>
      <c r="C321" s="49">
        <v>6</v>
      </c>
      <c r="D321" s="50" t="s">
        <v>670</v>
      </c>
    </row>
    <row r="322" spans="1:4" x14ac:dyDescent="0.15">
      <c r="A322" s="49" t="s">
        <v>671</v>
      </c>
      <c r="B322" s="49" t="s">
        <v>655</v>
      </c>
      <c r="C322" s="49">
        <v>6</v>
      </c>
      <c r="D322" s="50" t="s">
        <v>672</v>
      </c>
    </row>
    <row r="323" spans="1:4" x14ac:dyDescent="0.15">
      <c r="A323" s="49" t="s">
        <v>673</v>
      </c>
      <c r="B323" s="49" t="s">
        <v>655</v>
      </c>
      <c r="C323" s="49">
        <v>6</v>
      </c>
      <c r="D323" s="50" t="s">
        <v>674</v>
      </c>
    </row>
    <row r="324" spans="1:4" x14ac:dyDescent="0.15">
      <c r="A324" s="49" t="s">
        <v>675</v>
      </c>
      <c r="B324" s="49" t="s">
        <v>655</v>
      </c>
      <c r="C324" s="49">
        <v>6</v>
      </c>
      <c r="D324" s="50" t="s">
        <v>676</v>
      </c>
    </row>
    <row r="325" spans="1:4" x14ac:dyDescent="0.15">
      <c r="A325" s="49" t="s">
        <v>677</v>
      </c>
      <c r="B325" s="49" t="s">
        <v>655</v>
      </c>
      <c r="C325" s="49">
        <v>6</v>
      </c>
      <c r="D325" s="50" t="s">
        <v>678</v>
      </c>
    </row>
    <row r="326" spans="1:4" x14ac:dyDescent="0.15">
      <c r="A326" s="49" t="s">
        <v>679</v>
      </c>
      <c r="B326" s="49" t="s">
        <v>655</v>
      </c>
      <c r="C326" s="49">
        <v>6</v>
      </c>
      <c r="D326" s="50" t="s">
        <v>680</v>
      </c>
    </row>
    <row r="327" spans="1:4" x14ac:dyDescent="0.15">
      <c r="A327" s="49" t="s">
        <v>681</v>
      </c>
      <c r="B327" s="49" t="s">
        <v>655</v>
      </c>
      <c r="C327" s="49">
        <v>6</v>
      </c>
      <c r="D327" s="50" t="s">
        <v>682</v>
      </c>
    </row>
    <row r="328" spans="1:4" x14ac:dyDescent="0.15">
      <c r="A328" s="49" t="s">
        <v>683</v>
      </c>
      <c r="B328" s="49" t="s">
        <v>655</v>
      </c>
      <c r="C328" s="49">
        <v>6</v>
      </c>
      <c r="D328" s="50" t="s">
        <v>684</v>
      </c>
    </row>
    <row r="329" spans="1:4" x14ac:dyDescent="0.15">
      <c r="A329" s="49" t="s">
        <v>685</v>
      </c>
      <c r="B329" s="49" t="s">
        <v>655</v>
      </c>
      <c r="C329" s="49">
        <v>6</v>
      </c>
      <c r="D329" s="50" t="s">
        <v>686</v>
      </c>
    </row>
    <row r="330" spans="1:4" x14ac:dyDescent="0.15">
      <c r="A330" s="49" t="s">
        <v>687</v>
      </c>
      <c r="B330" s="49" t="s">
        <v>655</v>
      </c>
      <c r="C330" s="49">
        <v>6</v>
      </c>
      <c r="D330" s="50" t="s">
        <v>688</v>
      </c>
    </row>
    <row r="331" spans="1:4" x14ac:dyDescent="0.15">
      <c r="A331" s="49" t="s">
        <v>689</v>
      </c>
      <c r="B331" s="49" t="s">
        <v>655</v>
      </c>
      <c r="C331" s="49">
        <v>6</v>
      </c>
      <c r="D331" s="50" t="s">
        <v>690</v>
      </c>
    </row>
    <row r="332" spans="1:4" x14ac:dyDescent="0.15">
      <c r="A332" s="49" t="s">
        <v>691</v>
      </c>
      <c r="B332" s="49" t="s">
        <v>655</v>
      </c>
      <c r="C332" s="49">
        <v>6</v>
      </c>
      <c r="D332" s="50" t="s">
        <v>692</v>
      </c>
    </row>
    <row r="333" spans="1:4" x14ac:dyDescent="0.15">
      <c r="A333" s="49" t="s">
        <v>693</v>
      </c>
      <c r="B333" s="49" t="s">
        <v>655</v>
      </c>
      <c r="C333" s="49">
        <v>6</v>
      </c>
      <c r="D333" s="50" t="s">
        <v>694</v>
      </c>
    </row>
    <row r="334" spans="1:4" x14ac:dyDescent="0.15">
      <c r="A334" s="49" t="s">
        <v>695</v>
      </c>
      <c r="B334" s="49" t="s">
        <v>655</v>
      </c>
      <c r="C334" s="49">
        <v>6</v>
      </c>
      <c r="D334" s="50" t="s">
        <v>696</v>
      </c>
    </row>
    <row r="335" spans="1:4" x14ac:dyDescent="0.15">
      <c r="A335" s="49" t="s">
        <v>697</v>
      </c>
      <c r="B335" s="49" t="s">
        <v>655</v>
      </c>
      <c r="C335" s="49">
        <v>6</v>
      </c>
      <c r="D335" s="50" t="s">
        <v>698</v>
      </c>
    </row>
    <row r="336" spans="1:4" x14ac:dyDescent="0.15">
      <c r="A336" s="49" t="s">
        <v>699</v>
      </c>
      <c r="B336" s="49" t="s">
        <v>655</v>
      </c>
      <c r="C336" s="49">
        <v>6</v>
      </c>
      <c r="D336" s="50" t="s">
        <v>700</v>
      </c>
    </row>
    <row r="337" spans="1:4" x14ac:dyDescent="0.15">
      <c r="A337" s="49" t="s">
        <v>701</v>
      </c>
      <c r="B337" s="49" t="s">
        <v>655</v>
      </c>
      <c r="C337" s="49">
        <v>6</v>
      </c>
      <c r="D337" s="50" t="s">
        <v>702</v>
      </c>
    </row>
    <row r="338" spans="1:4" x14ac:dyDescent="0.15">
      <c r="A338" s="49" t="s">
        <v>703</v>
      </c>
      <c r="B338" s="49" t="s">
        <v>655</v>
      </c>
      <c r="C338" s="49">
        <v>6</v>
      </c>
      <c r="D338" s="50" t="s">
        <v>704</v>
      </c>
    </row>
    <row r="339" spans="1:4" x14ac:dyDescent="0.15">
      <c r="A339" s="49" t="s">
        <v>705</v>
      </c>
      <c r="B339" s="49" t="s">
        <v>655</v>
      </c>
      <c r="C339" s="49">
        <v>6</v>
      </c>
      <c r="D339" s="50" t="s">
        <v>706</v>
      </c>
    </row>
    <row r="340" spans="1:4" x14ac:dyDescent="0.15">
      <c r="A340" s="49" t="s">
        <v>707</v>
      </c>
      <c r="B340" s="49" t="s">
        <v>655</v>
      </c>
      <c r="C340" s="49">
        <v>6</v>
      </c>
      <c r="D340" s="50" t="s">
        <v>708</v>
      </c>
    </row>
    <row r="341" spans="1:4" x14ac:dyDescent="0.15">
      <c r="A341" s="49" t="s">
        <v>709</v>
      </c>
      <c r="B341" s="49" t="s">
        <v>655</v>
      </c>
      <c r="C341" s="49">
        <v>6</v>
      </c>
      <c r="D341" s="50" t="s">
        <v>710</v>
      </c>
    </row>
    <row r="342" spans="1:4" x14ac:dyDescent="0.15">
      <c r="A342" s="49" t="s">
        <v>711</v>
      </c>
      <c r="B342" s="49" t="s">
        <v>655</v>
      </c>
      <c r="C342" s="49">
        <v>6</v>
      </c>
      <c r="D342" s="50" t="s">
        <v>712</v>
      </c>
    </row>
    <row r="343" spans="1:4" x14ac:dyDescent="0.15">
      <c r="A343" s="49" t="s">
        <v>713</v>
      </c>
      <c r="B343" s="49" t="s">
        <v>655</v>
      </c>
      <c r="C343" s="49">
        <v>6</v>
      </c>
      <c r="D343" s="50" t="s">
        <v>714</v>
      </c>
    </row>
    <row r="344" spans="1:4" x14ac:dyDescent="0.15">
      <c r="A344" s="49" t="s">
        <v>715</v>
      </c>
      <c r="B344" s="49" t="s">
        <v>655</v>
      </c>
      <c r="C344" s="49">
        <v>6</v>
      </c>
      <c r="D344" s="50" t="s">
        <v>716</v>
      </c>
    </row>
    <row r="345" spans="1:4" x14ac:dyDescent="0.15">
      <c r="A345" s="49" t="s">
        <v>717</v>
      </c>
      <c r="B345" s="49" t="s">
        <v>655</v>
      </c>
      <c r="C345" s="49">
        <v>6</v>
      </c>
      <c r="D345" s="50" t="s">
        <v>718</v>
      </c>
    </row>
    <row r="346" spans="1:4" x14ac:dyDescent="0.15">
      <c r="A346" s="49" t="s">
        <v>719</v>
      </c>
      <c r="B346" s="49" t="s">
        <v>655</v>
      </c>
      <c r="C346" s="49">
        <v>6</v>
      </c>
      <c r="D346" s="50" t="s">
        <v>720</v>
      </c>
    </row>
    <row r="347" spans="1:4" x14ac:dyDescent="0.15">
      <c r="A347" s="49" t="s">
        <v>721</v>
      </c>
      <c r="B347" s="49" t="s">
        <v>655</v>
      </c>
      <c r="C347" s="49">
        <v>6</v>
      </c>
      <c r="D347" s="50" t="s">
        <v>722</v>
      </c>
    </row>
    <row r="348" spans="1:4" x14ac:dyDescent="0.15">
      <c r="A348" s="49" t="s">
        <v>723</v>
      </c>
      <c r="B348" s="49" t="s">
        <v>655</v>
      </c>
      <c r="C348" s="49">
        <v>6</v>
      </c>
      <c r="D348" s="50" t="s">
        <v>724</v>
      </c>
    </row>
    <row r="349" spans="1:4" x14ac:dyDescent="0.15">
      <c r="A349" s="49" t="s">
        <v>725</v>
      </c>
      <c r="B349" s="49" t="s">
        <v>726</v>
      </c>
      <c r="C349" s="49">
        <v>7</v>
      </c>
      <c r="D349" s="50" t="s">
        <v>727</v>
      </c>
    </row>
    <row r="350" spans="1:4" x14ac:dyDescent="0.15">
      <c r="A350" s="49" t="s">
        <v>728</v>
      </c>
      <c r="B350" s="49" t="s">
        <v>726</v>
      </c>
      <c r="C350" s="49">
        <v>7</v>
      </c>
      <c r="D350" s="50" t="s">
        <v>729</v>
      </c>
    </row>
    <row r="351" spans="1:4" x14ac:dyDescent="0.15">
      <c r="A351" s="49" t="s">
        <v>730</v>
      </c>
      <c r="B351" s="49" t="s">
        <v>726</v>
      </c>
      <c r="C351" s="49">
        <v>7</v>
      </c>
      <c r="D351" s="50" t="s">
        <v>731</v>
      </c>
    </row>
    <row r="352" spans="1:4" x14ac:dyDescent="0.15">
      <c r="A352" s="49" t="s">
        <v>732</v>
      </c>
      <c r="B352" s="49" t="s">
        <v>726</v>
      </c>
      <c r="C352" s="49">
        <v>7</v>
      </c>
      <c r="D352" s="50" t="s">
        <v>733</v>
      </c>
    </row>
    <row r="353" spans="1:4" x14ac:dyDescent="0.15">
      <c r="A353" s="49" t="s">
        <v>734</v>
      </c>
      <c r="B353" s="49" t="s">
        <v>726</v>
      </c>
      <c r="C353" s="49">
        <v>7</v>
      </c>
      <c r="D353" s="50" t="s">
        <v>735</v>
      </c>
    </row>
    <row r="354" spans="1:4" x14ac:dyDescent="0.15">
      <c r="A354" s="49" t="s">
        <v>736</v>
      </c>
      <c r="B354" s="49" t="s">
        <v>737</v>
      </c>
      <c r="C354" s="49">
        <v>7</v>
      </c>
      <c r="D354" s="50" t="s">
        <v>738</v>
      </c>
    </row>
    <row r="355" spans="1:4" x14ac:dyDescent="0.15">
      <c r="A355" s="49" t="s">
        <v>739</v>
      </c>
      <c r="B355" s="49" t="s">
        <v>726</v>
      </c>
      <c r="C355" s="49">
        <v>7</v>
      </c>
      <c r="D355" s="50" t="s">
        <v>740</v>
      </c>
    </row>
    <row r="356" spans="1:4" x14ac:dyDescent="0.15">
      <c r="A356" s="49" t="s">
        <v>741</v>
      </c>
      <c r="B356" s="49" t="s">
        <v>726</v>
      </c>
      <c r="C356" s="49">
        <v>7</v>
      </c>
      <c r="D356" s="50" t="s">
        <v>742</v>
      </c>
    </row>
    <row r="357" spans="1:4" x14ac:dyDescent="0.15">
      <c r="A357" s="49" t="s">
        <v>743</v>
      </c>
      <c r="B357" s="49" t="s">
        <v>726</v>
      </c>
      <c r="C357" s="49">
        <v>7</v>
      </c>
      <c r="D357" s="50" t="s">
        <v>744</v>
      </c>
    </row>
    <row r="358" spans="1:4" x14ac:dyDescent="0.15">
      <c r="A358" s="49" t="s">
        <v>745</v>
      </c>
      <c r="B358" s="49" t="s">
        <v>726</v>
      </c>
      <c r="C358" s="49">
        <v>7</v>
      </c>
      <c r="D358" s="50" t="s">
        <v>746</v>
      </c>
    </row>
    <row r="359" spans="1:4" x14ac:dyDescent="0.15">
      <c r="A359" s="49" t="s">
        <v>747</v>
      </c>
      <c r="B359" s="49" t="s">
        <v>726</v>
      </c>
      <c r="C359" s="49">
        <v>7</v>
      </c>
      <c r="D359" s="50" t="s">
        <v>748</v>
      </c>
    </row>
    <row r="360" spans="1:4" x14ac:dyDescent="0.15">
      <c r="A360" s="49" t="s">
        <v>88</v>
      </c>
      <c r="B360" s="49" t="s">
        <v>726</v>
      </c>
      <c r="C360" s="49">
        <v>7</v>
      </c>
      <c r="D360" s="50" t="s">
        <v>749</v>
      </c>
    </row>
    <row r="361" spans="1:4" x14ac:dyDescent="0.15">
      <c r="A361" s="49" t="s">
        <v>750</v>
      </c>
      <c r="B361" s="49" t="s">
        <v>726</v>
      </c>
      <c r="C361" s="49">
        <v>7</v>
      </c>
      <c r="D361" s="50" t="s">
        <v>751</v>
      </c>
    </row>
    <row r="362" spans="1:4" x14ac:dyDescent="0.15">
      <c r="A362" s="49" t="s">
        <v>752</v>
      </c>
      <c r="B362" s="49" t="s">
        <v>726</v>
      </c>
      <c r="C362" s="49">
        <v>7</v>
      </c>
      <c r="D362" s="50" t="s">
        <v>753</v>
      </c>
    </row>
    <row r="363" spans="1:4" x14ac:dyDescent="0.15">
      <c r="A363" s="49" t="s">
        <v>754</v>
      </c>
      <c r="B363" s="49" t="s">
        <v>726</v>
      </c>
      <c r="C363" s="49">
        <v>7</v>
      </c>
      <c r="D363" s="50" t="s">
        <v>755</v>
      </c>
    </row>
    <row r="364" spans="1:4" x14ac:dyDescent="0.15">
      <c r="A364" s="49" t="s">
        <v>756</v>
      </c>
      <c r="B364" s="49" t="s">
        <v>726</v>
      </c>
      <c r="C364" s="49">
        <v>7</v>
      </c>
      <c r="D364" s="50" t="s">
        <v>757</v>
      </c>
    </row>
    <row r="365" spans="1:4" x14ac:dyDescent="0.15">
      <c r="A365" s="49" t="s">
        <v>758</v>
      </c>
      <c r="B365" s="49" t="s">
        <v>726</v>
      </c>
      <c r="C365" s="49">
        <v>7</v>
      </c>
      <c r="D365" s="50" t="s">
        <v>759</v>
      </c>
    </row>
    <row r="366" spans="1:4" x14ac:dyDescent="0.15">
      <c r="A366" s="49" t="s">
        <v>760</v>
      </c>
      <c r="B366" s="49" t="s">
        <v>726</v>
      </c>
      <c r="C366" s="49">
        <v>7</v>
      </c>
      <c r="D366" s="50" t="s">
        <v>761</v>
      </c>
    </row>
    <row r="367" spans="1:4" x14ac:dyDescent="0.15">
      <c r="A367" s="49" t="s">
        <v>762</v>
      </c>
      <c r="B367" s="49" t="s">
        <v>726</v>
      </c>
      <c r="C367" s="49">
        <v>7</v>
      </c>
      <c r="D367" s="50" t="s">
        <v>763</v>
      </c>
    </row>
    <row r="368" spans="1:4" x14ac:dyDescent="0.15">
      <c r="A368" s="49" t="s">
        <v>764</v>
      </c>
      <c r="B368" s="49" t="s">
        <v>726</v>
      </c>
      <c r="C368" s="49">
        <v>7</v>
      </c>
      <c r="D368" s="50" t="s">
        <v>765</v>
      </c>
    </row>
    <row r="369" spans="1:4" x14ac:dyDescent="0.15">
      <c r="A369" s="49" t="s">
        <v>766</v>
      </c>
      <c r="B369" s="49" t="s">
        <v>726</v>
      </c>
      <c r="C369" s="49">
        <v>7</v>
      </c>
      <c r="D369" s="50" t="s">
        <v>767</v>
      </c>
    </row>
    <row r="370" spans="1:4" x14ac:dyDescent="0.15">
      <c r="A370" s="49" t="s">
        <v>768</v>
      </c>
      <c r="B370" s="49" t="s">
        <v>726</v>
      </c>
      <c r="C370" s="49">
        <v>7</v>
      </c>
      <c r="D370" s="50" t="s">
        <v>769</v>
      </c>
    </row>
    <row r="371" spans="1:4" x14ac:dyDescent="0.15">
      <c r="A371" s="49" t="s">
        <v>770</v>
      </c>
      <c r="B371" s="49" t="s">
        <v>726</v>
      </c>
      <c r="C371" s="49">
        <v>7</v>
      </c>
      <c r="D371" s="50" t="s">
        <v>771</v>
      </c>
    </row>
    <row r="372" spans="1:4" x14ac:dyDescent="0.15">
      <c r="A372" s="49" t="s">
        <v>772</v>
      </c>
      <c r="B372" s="49" t="s">
        <v>726</v>
      </c>
      <c r="C372" s="49">
        <v>7</v>
      </c>
      <c r="D372" s="50" t="s">
        <v>773</v>
      </c>
    </row>
    <row r="373" spans="1:4" x14ac:dyDescent="0.15">
      <c r="A373" s="49" t="s">
        <v>774</v>
      </c>
      <c r="B373" s="49" t="s">
        <v>726</v>
      </c>
      <c r="C373" s="49">
        <v>7</v>
      </c>
      <c r="D373" s="50" t="s">
        <v>775</v>
      </c>
    </row>
    <row r="374" spans="1:4" x14ac:dyDescent="0.15">
      <c r="A374" s="49" t="s">
        <v>776</v>
      </c>
      <c r="B374" s="49" t="s">
        <v>726</v>
      </c>
      <c r="C374" s="49">
        <v>7</v>
      </c>
      <c r="D374" s="50" t="s">
        <v>777</v>
      </c>
    </row>
    <row r="375" spans="1:4" x14ac:dyDescent="0.15">
      <c r="A375" s="49" t="s">
        <v>778</v>
      </c>
      <c r="B375" s="49" t="s">
        <v>726</v>
      </c>
      <c r="C375" s="49">
        <v>7</v>
      </c>
      <c r="D375" s="50" t="s">
        <v>779</v>
      </c>
    </row>
    <row r="376" spans="1:4" x14ac:dyDescent="0.15">
      <c r="A376" s="49" t="s">
        <v>780</v>
      </c>
      <c r="B376" s="49" t="s">
        <v>726</v>
      </c>
      <c r="C376" s="49">
        <v>7</v>
      </c>
      <c r="D376" s="50" t="s">
        <v>781</v>
      </c>
    </row>
    <row r="377" spans="1:4" x14ac:dyDescent="0.15">
      <c r="A377" s="49" t="s">
        <v>782</v>
      </c>
      <c r="B377" s="49" t="s">
        <v>726</v>
      </c>
      <c r="C377" s="49">
        <v>7</v>
      </c>
      <c r="D377" s="50" t="s">
        <v>783</v>
      </c>
    </row>
    <row r="378" spans="1:4" x14ac:dyDescent="0.15">
      <c r="A378" s="49" t="s">
        <v>784</v>
      </c>
      <c r="B378" s="49" t="s">
        <v>726</v>
      </c>
      <c r="C378" s="49">
        <v>7</v>
      </c>
      <c r="D378" s="50" t="s">
        <v>785</v>
      </c>
    </row>
    <row r="379" spans="1:4" x14ac:dyDescent="0.15">
      <c r="A379" s="49" t="s">
        <v>786</v>
      </c>
      <c r="B379" s="49" t="s">
        <v>726</v>
      </c>
      <c r="C379" s="49">
        <v>7</v>
      </c>
      <c r="D379" s="50" t="s">
        <v>787</v>
      </c>
    </row>
    <row r="380" spans="1:4" x14ac:dyDescent="0.15">
      <c r="A380" s="49" t="s">
        <v>695</v>
      </c>
      <c r="B380" s="49" t="s">
        <v>726</v>
      </c>
      <c r="C380" s="49">
        <v>7</v>
      </c>
      <c r="D380" s="50" t="s">
        <v>788</v>
      </c>
    </row>
    <row r="381" spans="1:4" x14ac:dyDescent="0.15">
      <c r="A381" s="49" t="s">
        <v>789</v>
      </c>
      <c r="B381" s="49" t="s">
        <v>726</v>
      </c>
      <c r="C381" s="49">
        <v>7</v>
      </c>
      <c r="D381" s="50" t="s">
        <v>790</v>
      </c>
    </row>
    <row r="382" spans="1:4" x14ac:dyDescent="0.15">
      <c r="A382" s="49" t="s">
        <v>791</v>
      </c>
      <c r="B382" s="49" t="s">
        <v>726</v>
      </c>
      <c r="C382" s="49">
        <v>7</v>
      </c>
      <c r="D382" s="50" t="s">
        <v>792</v>
      </c>
    </row>
    <row r="383" spans="1:4" x14ac:dyDescent="0.15">
      <c r="A383" s="49" t="s">
        <v>793</v>
      </c>
      <c r="B383" s="49" t="s">
        <v>726</v>
      </c>
      <c r="C383" s="49">
        <v>7</v>
      </c>
      <c r="D383" s="50" t="s">
        <v>794</v>
      </c>
    </row>
    <row r="384" spans="1:4" x14ac:dyDescent="0.15">
      <c r="A384" s="49" t="s">
        <v>795</v>
      </c>
      <c r="B384" s="49" t="s">
        <v>726</v>
      </c>
      <c r="C384" s="49">
        <v>7</v>
      </c>
      <c r="D384" s="50" t="s">
        <v>796</v>
      </c>
    </row>
    <row r="385" spans="1:4" x14ac:dyDescent="0.15">
      <c r="A385" s="49" t="s">
        <v>797</v>
      </c>
      <c r="B385" s="49" t="s">
        <v>726</v>
      </c>
      <c r="C385" s="49">
        <v>7</v>
      </c>
      <c r="D385" s="50" t="s">
        <v>798</v>
      </c>
    </row>
    <row r="386" spans="1:4" x14ac:dyDescent="0.15">
      <c r="A386" s="49" t="s">
        <v>799</v>
      </c>
      <c r="B386" s="49" t="s">
        <v>726</v>
      </c>
      <c r="C386" s="49">
        <v>7</v>
      </c>
      <c r="D386" s="50" t="s">
        <v>800</v>
      </c>
    </row>
    <row r="387" spans="1:4" x14ac:dyDescent="0.15">
      <c r="A387" s="49" t="s">
        <v>801</v>
      </c>
      <c r="B387" s="49" t="s">
        <v>726</v>
      </c>
      <c r="C387" s="49">
        <v>7</v>
      </c>
      <c r="D387" s="50" t="s">
        <v>802</v>
      </c>
    </row>
    <row r="388" spans="1:4" x14ac:dyDescent="0.15">
      <c r="A388" s="49" t="s">
        <v>803</v>
      </c>
      <c r="B388" s="49" t="s">
        <v>726</v>
      </c>
      <c r="C388" s="49">
        <v>7</v>
      </c>
      <c r="D388" s="50" t="s">
        <v>804</v>
      </c>
    </row>
    <row r="389" spans="1:4" x14ac:dyDescent="0.15">
      <c r="A389" s="49" t="s">
        <v>805</v>
      </c>
      <c r="B389" s="49" t="s">
        <v>726</v>
      </c>
      <c r="C389" s="49">
        <v>7</v>
      </c>
      <c r="D389" s="50" t="s">
        <v>806</v>
      </c>
    </row>
    <row r="390" spans="1:4" x14ac:dyDescent="0.15">
      <c r="A390" s="49" t="s">
        <v>807</v>
      </c>
      <c r="B390" s="49" t="s">
        <v>726</v>
      </c>
      <c r="C390" s="49">
        <v>7</v>
      </c>
      <c r="D390" s="50" t="s">
        <v>808</v>
      </c>
    </row>
    <row r="391" spans="1:4" x14ac:dyDescent="0.15">
      <c r="A391" s="49" t="s">
        <v>809</v>
      </c>
      <c r="B391" s="49" t="s">
        <v>726</v>
      </c>
      <c r="C391" s="49">
        <v>7</v>
      </c>
      <c r="D391" s="50" t="s">
        <v>810</v>
      </c>
    </row>
    <row r="392" spans="1:4" x14ac:dyDescent="0.15">
      <c r="A392" s="49" t="s">
        <v>811</v>
      </c>
      <c r="B392" s="49" t="s">
        <v>726</v>
      </c>
      <c r="C392" s="49">
        <v>7</v>
      </c>
      <c r="D392" s="50" t="s">
        <v>812</v>
      </c>
    </row>
    <row r="393" spans="1:4" x14ac:dyDescent="0.15">
      <c r="A393" s="49" t="s">
        <v>813</v>
      </c>
      <c r="B393" s="49" t="s">
        <v>726</v>
      </c>
      <c r="C393" s="49">
        <v>7</v>
      </c>
      <c r="D393" s="50" t="s">
        <v>814</v>
      </c>
    </row>
    <row r="394" spans="1:4" x14ac:dyDescent="0.15">
      <c r="A394" s="49" t="s">
        <v>815</v>
      </c>
      <c r="B394" s="49" t="s">
        <v>726</v>
      </c>
      <c r="C394" s="49">
        <v>7</v>
      </c>
      <c r="D394" s="50" t="s">
        <v>816</v>
      </c>
    </row>
    <row r="395" spans="1:4" x14ac:dyDescent="0.15">
      <c r="A395" s="49" t="s">
        <v>817</v>
      </c>
      <c r="B395" s="49" t="s">
        <v>726</v>
      </c>
      <c r="C395" s="49">
        <v>7</v>
      </c>
      <c r="D395" s="50" t="s">
        <v>818</v>
      </c>
    </row>
    <row r="396" spans="1:4" x14ac:dyDescent="0.15">
      <c r="A396" s="49" t="s">
        <v>819</v>
      </c>
      <c r="B396" s="49" t="s">
        <v>726</v>
      </c>
      <c r="C396" s="49">
        <v>7</v>
      </c>
      <c r="D396" s="50" t="s">
        <v>820</v>
      </c>
    </row>
    <row r="397" spans="1:4" x14ac:dyDescent="0.15">
      <c r="A397" s="49" t="s">
        <v>821</v>
      </c>
      <c r="B397" s="49" t="s">
        <v>726</v>
      </c>
      <c r="C397" s="49">
        <v>7</v>
      </c>
      <c r="D397" s="50" t="s">
        <v>822</v>
      </c>
    </row>
    <row r="398" spans="1:4" x14ac:dyDescent="0.15">
      <c r="A398" s="49" t="s">
        <v>823</v>
      </c>
      <c r="B398" s="49" t="s">
        <v>726</v>
      </c>
      <c r="C398" s="49">
        <v>7</v>
      </c>
      <c r="D398" s="50" t="s">
        <v>824</v>
      </c>
    </row>
    <row r="399" spans="1:4" x14ac:dyDescent="0.15">
      <c r="A399" s="49" t="s">
        <v>825</v>
      </c>
      <c r="B399" s="49" t="s">
        <v>726</v>
      </c>
      <c r="C399" s="49">
        <v>7</v>
      </c>
      <c r="D399" s="50" t="s">
        <v>826</v>
      </c>
    </row>
    <row r="400" spans="1:4" x14ac:dyDescent="0.15">
      <c r="A400" s="49" t="s">
        <v>827</v>
      </c>
      <c r="B400" s="49" t="s">
        <v>726</v>
      </c>
      <c r="C400" s="49">
        <v>7</v>
      </c>
      <c r="D400" s="50" t="s">
        <v>828</v>
      </c>
    </row>
    <row r="401" spans="1:4" x14ac:dyDescent="0.15">
      <c r="A401" s="49" t="s">
        <v>829</v>
      </c>
      <c r="B401" s="49" t="s">
        <v>726</v>
      </c>
      <c r="C401" s="49">
        <v>7</v>
      </c>
      <c r="D401" s="50" t="s">
        <v>830</v>
      </c>
    </row>
    <row r="402" spans="1:4" x14ac:dyDescent="0.15">
      <c r="A402" s="49" t="s">
        <v>831</v>
      </c>
      <c r="B402" s="49" t="s">
        <v>726</v>
      </c>
      <c r="C402" s="49">
        <v>7</v>
      </c>
      <c r="D402" s="50" t="s">
        <v>832</v>
      </c>
    </row>
    <row r="403" spans="1:4" x14ac:dyDescent="0.15">
      <c r="A403" s="49" t="s">
        <v>833</v>
      </c>
      <c r="B403" s="49" t="s">
        <v>726</v>
      </c>
      <c r="C403" s="49">
        <v>7</v>
      </c>
      <c r="D403" s="50" t="s">
        <v>834</v>
      </c>
    </row>
    <row r="404" spans="1:4" x14ac:dyDescent="0.15">
      <c r="A404" s="49" t="s">
        <v>835</v>
      </c>
      <c r="B404" s="49" t="s">
        <v>726</v>
      </c>
      <c r="C404" s="49">
        <v>7</v>
      </c>
      <c r="D404" s="50" t="s">
        <v>836</v>
      </c>
    </row>
    <row r="405" spans="1:4" x14ac:dyDescent="0.15">
      <c r="A405" s="49" t="s">
        <v>837</v>
      </c>
      <c r="B405" s="49" t="s">
        <v>726</v>
      </c>
      <c r="C405" s="49">
        <v>7</v>
      </c>
      <c r="D405" s="50" t="s">
        <v>838</v>
      </c>
    </row>
    <row r="406" spans="1:4" x14ac:dyDescent="0.15">
      <c r="A406" s="49" t="s">
        <v>839</v>
      </c>
      <c r="B406" s="49" t="s">
        <v>726</v>
      </c>
      <c r="C406" s="49">
        <v>7</v>
      </c>
      <c r="D406" s="50" t="s">
        <v>840</v>
      </c>
    </row>
    <row r="407" spans="1:4" x14ac:dyDescent="0.15">
      <c r="A407" s="49" t="s">
        <v>841</v>
      </c>
      <c r="B407" s="49" t="s">
        <v>726</v>
      </c>
      <c r="C407" s="49">
        <v>7</v>
      </c>
      <c r="D407" s="50" t="s">
        <v>842</v>
      </c>
    </row>
    <row r="408" spans="1:4" x14ac:dyDescent="0.15">
      <c r="A408" s="49" t="s">
        <v>843</v>
      </c>
      <c r="B408" s="49" t="s">
        <v>844</v>
      </c>
      <c r="C408" s="49">
        <v>8</v>
      </c>
      <c r="D408" s="50" t="s">
        <v>845</v>
      </c>
    </row>
    <row r="409" spans="1:4" x14ac:dyDescent="0.15">
      <c r="A409" s="49" t="s">
        <v>846</v>
      </c>
      <c r="B409" s="49" t="s">
        <v>844</v>
      </c>
      <c r="C409" s="49">
        <v>8</v>
      </c>
      <c r="D409" s="50" t="s">
        <v>847</v>
      </c>
    </row>
    <row r="410" spans="1:4" x14ac:dyDescent="0.15">
      <c r="A410" s="49" t="s">
        <v>848</v>
      </c>
      <c r="B410" s="49" t="s">
        <v>844</v>
      </c>
      <c r="C410" s="49">
        <v>8</v>
      </c>
      <c r="D410" s="50" t="s">
        <v>849</v>
      </c>
    </row>
    <row r="411" spans="1:4" x14ac:dyDescent="0.15">
      <c r="A411" s="49" t="s">
        <v>850</v>
      </c>
      <c r="B411" s="49" t="s">
        <v>844</v>
      </c>
      <c r="C411" s="49">
        <v>8</v>
      </c>
      <c r="D411" s="50" t="s">
        <v>851</v>
      </c>
    </row>
    <row r="412" spans="1:4" x14ac:dyDescent="0.15">
      <c r="A412" s="49" t="s">
        <v>852</v>
      </c>
      <c r="B412" s="49" t="s">
        <v>844</v>
      </c>
      <c r="C412" s="49">
        <v>8</v>
      </c>
      <c r="D412" s="50" t="s">
        <v>853</v>
      </c>
    </row>
    <row r="413" spans="1:4" x14ac:dyDescent="0.15">
      <c r="A413" s="49" t="s">
        <v>854</v>
      </c>
      <c r="B413" s="49" t="s">
        <v>844</v>
      </c>
      <c r="C413" s="49">
        <v>8</v>
      </c>
      <c r="D413" s="50" t="s">
        <v>855</v>
      </c>
    </row>
    <row r="414" spans="1:4" x14ac:dyDescent="0.15">
      <c r="A414" s="49" t="s">
        <v>856</v>
      </c>
      <c r="B414" s="49" t="s">
        <v>844</v>
      </c>
      <c r="C414" s="49">
        <v>8</v>
      </c>
      <c r="D414" s="50" t="s">
        <v>857</v>
      </c>
    </row>
    <row r="415" spans="1:4" x14ac:dyDescent="0.15">
      <c r="A415" s="49" t="s">
        <v>858</v>
      </c>
      <c r="B415" s="49" t="s">
        <v>844</v>
      </c>
      <c r="C415" s="49">
        <v>8</v>
      </c>
      <c r="D415" s="50" t="s">
        <v>859</v>
      </c>
    </row>
    <row r="416" spans="1:4" x14ac:dyDescent="0.15">
      <c r="A416" s="49" t="s">
        <v>860</v>
      </c>
      <c r="B416" s="49" t="s">
        <v>844</v>
      </c>
      <c r="C416" s="49">
        <v>8</v>
      </c>
      <c r="D416" s="50" t="s">
        <v>861</v>
      </c>
    </row>
    <row r="417" spans="1:4" x14ac:dyDescent="0.15">
      <c r="A417" s="49" t="s">
        <v>862</v>
      </c>
      <c r="B417" s="49" t="s">
        <v>844</v>
      </c>
      <c r="C417" s="49">
        <v>8</v>
      </c>
      <c r="D417" s="50" t="s">
        <v>863</v>
      </c>
    </row>
    <row r="418" spans="1:4" x14ac:dyDescent="0.15">
      <c r="A418" s="49" t="s">
        <v>864</v>
      </c>
      <c r="B418" s="49" t="s">
        <v>844</v>
      </c>
      <c r="C418" s="49">
        <v>8</v>
      </c>
      <c r="D418" s="50" t="s">
        <v>865</v>
      </c>
    </row>
    <row r="419" spans="1:4" x14ac:dyDescent="0.15">
      <c r="A419" s="49" t="s">
        <v>866</v>
      </c>
      <c r="B419" s="49" t="s">
        <v>844</v>
      </c>
      <c r="C419" s="49">
        <v>8</v>
      </c>
      <c r="D419" s="50" t="s">
        <v>867</v>
      </c>
    </row>
    <row r="420" spans="1:4" x14ac:dyDescent="0.15">
      <c r="A420" s="49" t="s">
        <v>868</v>
      </c>
      <c r="B420" s="49" t="s">
        <v>844</v>
      </c>
      <c r="C420" s="49">
        <v>8</v>
      </c>
      <c r="D420" s="50" t="s">
        <v>869</v>
      </c>
    </row>
    <row r="421" spans="1:4" x14ac:dyDescent="0.15">
      <c r="A421" s="49" t="s">
        <v>870</v>
      </c>
      <c r="B421" s="49" t="s">
        <v>844</v>
      </c>
      <c r="C421" s="49">
        <v>8</v>
      </c>
      <c r="D421" s="50" t="s">
        <v>871</v>
      </c>
    </row>
    <row r="422" spans="1:4" x14ac:dyDescent="0.15">
      <c r="A422" s="49" t="s">
        <v>872</v>
      </c>
      <c r="B422" s="49" t="s">
        <v>844</v>
      </c>
      <c r="C422" s="49">
        <v>8</v>
      </c>
      <c r="D422" s="50" t="s">
        <v>873</v>
      </c>
    </row>
    <row r="423" spans="1:4" x14ac:dyDescent="0.15">
      <c r="A423" s="49" t="s">
        <v>874</v>
      </c>
      <c r="B423" s="49" t="s">
        <v>844</v>
      </c>
      <c r="C423" s="49">
        <v>8</v>
      </c>
      <c r="D423" s="50" t="s">
        <v>875</v>
      </c>
    </row>
    <row r="424" spans="1:4" x14ac:dyDescent="0.15">
      <c r="A424" s="49" t="s">
        <v>876</v>
      </c>
      <c r="B424" s="49" t="s">
        <v>844</v>
      </c>
      <c r="C424" s="49">
        <v>8</v>
      </c>
      <c r="D424" s="50" t="s">
        <v>877</v>
      </c>
    </row>
    <row r="425" spans="1:4" x14ac:dyDescent="0.15">
      <c r="A425" s="49" t="s">
        <v>878</v>
      </c>
      <c r="B425" s="49" t="s">
        <v>844</v>
      </c>
      <c r="C425" s="49">
        <v>8</v>
      </c>
      <c r="D425" s="50" t="s">
        <v>879</v>
      </c>
    </row>
    <row r="426" spans="1:4" x14ac:dyDescent="0.15">
      <c r="A426" s="49" t="s">
        <v>880</v>
      </c>
      <c r="B426" s="49" t="s">
        <v>844</v>
      </c>
      <c r="C426" s="49">
        <v>8</v>
      </c>
      <c r="D426" s="50" t="s">
        <v>881</v>
      </c>
    </row>
    <row r="427" spans="1:4" x14ac:dyDescent="0.15">
      <c r="A427" s="49" t="s">
        <v>882</v>
      </c>
      <c r="B427" s="49" t="s">
        <v>844</v>
      </c>
      <c r="C427" s="49">
        <v>8</v>
      </c>
      <c r="D427" s="50" t="s">
        <v>883</v>
      </c>
    </row>
    <row r="428" spans="1:4" x14ac:dyDescent="0.15">
      <c r="A428" s="49" t="s">
        <v>884</v>
      </c>
      <c r="B428" s="49" t="s">
        <v>844</v>
      </c>
      <c r="C428" s="49">
        <v>8</v>
      </c>
      <c r="D428" s="50" t="s">
        <v>885</v>
      </c>
    </row>
    <row r="429" spans="1:4" x14ac:dyDescent="0.15">
      <c r="A429" s="49" t="s">
        <v>886</v>
      </c>
      <c r="B429" s="49" t="s">
        <v>844</v>
      </c>
      <c r="C429" s="49">
        <v>8</v>
      </c>
      <c r="D429" s="50" t="s">
        <v>887</v>
      </c>
    </row>
    <row r="430" spans="1:4" x14ac:dyDescent="0.15">
      <c r="A430" s="49" t="s">
        <v>888</v>
      </c>
      <c r="B430" s="49" t="s">
        <v>844</v>
      </c>
      <c r="C430" s="49">
        <v>8</v>
      </c>
      <c r="D430" s="50" t="s">
        <v>889</v>
      </c>
    </row>
    <row r="431" spans="1:4" x14ac:dyDescent="0.15">
      <c r="A431" s="49" t="s">
        <v>890</v>
      </c>
      <c r="B431" s="49" t="s">
        <v>844</v>
      </c>
      <c r="C431" s="49">
        <v>8</v>
      </c>
      <c r="D431" s="50" t="s">
        <v>891</v>
      </c>
    </row>
    <row r="432" spans="1:4" x14ac:dyDescent="0.15">
      <c r="A432" s="49" t="s">
        <v>892</v>
      </c>
      <c r="B432" s="49" t="s">
        <v>844</v>
      </c>
      <c r="C432" s="49">
        <v>8</v>
      </c>
      <c r="D432" s="50" t="s">
        <v>893</v>
      </c>
    </row>
    <row r="433" spans="1:4" x14ac:dyDescent="0.15">
      <c r="A433" s="49" t="s">
        <v>894</v>
      </c>
      <c r="B433" s="49" t="s">
        <v>844</v>
      </c>
      <c r="C433" s="49">
        <v>8</v>
      </c>
      <c r="D433" s="50" t="s">
        <v>895</v>
      </c>
    </row>
    <row r="434" spans="1:4" x14ac:dyDescent="0.15">
      <c r="A434" s="49" t="s">
        <v>896</v>
      </c>
      <c r="B434" s="49" t="s">
        <v>844</v>
      </c>
      <c r="C434" s="49">
        <v>8</v>
      </c>
      <c r="D434" s="50" t="s">
        <v>897</v>
      </c>
    </row>
    <row r="435" spans="1:4" x14ac:dyDescent="0.15">
      <c r="A435" s="49" t="s">
        <v>898</v>
      </c>
      <c r="B435" s="49" t="s">
        <v>844</v>
      </c>
      <c r="C435" s="49">
        <v>8</v>
      </c>
      <c r="D435" s="50" t="s">
        <v>899</v>
      </c>
    </row>
    <row r="436" spans="1:4" x14ac:dyDescent="0.15">
      <c r="A436" s="49" t="s">
        <v>900</v>
      </c>
      <c r="B436" s="49" t="s">
        <v>844</v>
      </c>
      <c r="C436" s="49">
        <v>8</v>
      </c>
      <c r="D436" s="50" t="s">
        <v>901</v>
      </c>
    </row>
    <row r="437" spans="1:4" x14ac:dyDescent="0.15">
      <c r="A437" s="49" t="s">
        <v>902</v>
      </c>
      <c r="B437" s="49" t="s">
        <v>844</v>
      </c>
      <c r="C437" s="49">
        <v>8</v>
      </c>
      <c r="D437" s="50" t="s">
        <v>903</v>
      </c>
    </row>
    <row r="438" spans="1:4" x14ac:dyDescent="0.15">
      <c r="A438" s="49" t="s">
        <v>904</v>
      </c>
      <c r="B438" s="49" t="s">
        <v>844</v>
      </c>
      <c r="C438" s="49">
        <v>8</v>
      </c>
      <c r="D438" s="50" t="s">
        <v>905</v>
      </c>
    </row>
    <row r="439" spans="1:4" x14ac:dyDescent="0.15">
      <c r="A439" s="49" t="s">
        <v>906</v>
      </c>
      <c r="B439" s="49" t="s">
        <v>844</v>
      </c>
      <c r="C439" s="49">
        <v>8</v>
      </c>
      <c r="D439" s="50" t="s">
        <v>907</v>
      </c>
    </row>
    <row r="440" spans="1:4" x14ac:dyDescent="0.15">
      <c r="A440" s="49" t="s">
        <v>908</v>
      </c>
      <c r="B440" s="49" t="s">
        <v>844</v>
      </c>
      <c r="C440" s="49">
        <v>8</v>
      </c>
      <c r="D440" s="50" t="s">
        <v>909</v>
      </c>
    </row>
    <row r="441" spans="1:4" x14ac:dyDescent="0.15">
      <c r="A441" s="49" t="s">
        <v>910</v>
      </c>
      <c r="B441" s="49" t="s">
        <v>844</v>
      </c>
      <c r="C441" s="49">
        <v>8</v>
      </c>
      <c r="D441" s="50" t="s">
        <v>911</v>
      </c>
    </row>
    <row r="442" spans="1:4" x14ac:dyDescent="0.15">
      <c r="A442" s="49" t="s">
        <v>912</v>
      </c>
      <c r="B442" s="49" t="s">
        <v>844</v>
      </c>
      <c r="C442" s="49">
        <v>8</v>
      </c>
      <c r="D442" s="50" t="s">
        <v>913</v>
      </c>
    </row>
    <row r="443" spans="1:4" x14ac:dyDescent="0.15">
      <c r="A443" s="49" t="s">
        <v>914</v>
      </c>
      <c r="B443" s="49" t="s">
        <v>844</v>
      </c>
      <c r="C443" s="49">
        <v>8</v>
      </c>
      <c r="D443" s="50" t="s">
        <v>915</v>
      </c>
    </row>
    <row r="444" spans="1:4" x14ac:dyDescent="0.15">
      <c r="A444" s="49" t="s">
        <v>916</v>
      </c>
      <c r="B444" s="49" t="s">
        <v>844</v>
      </c>
      <c r="C444" s="49">
        <v>8</v>
      </c>
      <c r="D444" s="50" t="s">
        <v>917</v>
      </c>
    </row>
    <row r="445" spans="1:4" x14ac:dyDescent="0.15">
      <c r="A445" s="49" t="s">
        <v>918</v>
      </c>
      <c r="B445" s="49" t="s">
        <v>844</v>
      </c>
      <c r="C445" s="49">
        <v>8</v>
      </c>
      <c r="D445" s="50" t="s">
        <v>919</v>
      </c>
    </row>
    <row r="446" spans="1:4" x14ac:dyDescent="0.15">
      <c r="A446" s="49" t="s">
        <v>920</v>
      </c>
      <c r="B446" s="49" t="s">
        <v>844</v>
      </c>
      <c r="C446" s="49">
        <v>8</v>
      </c>
      <c r="D446" s="50" t="s">
        <v>921</v>
      </c>
    </row>
    <row r="447" spans="1:4" x14ac:dyDescent="0.15">
      <c r="A447" s="49" t="s">
        <v>922</v>
      </c>
      <c r="B447" s="49" t="s">
        <v>844</v>
      </c>
      <c r="C447" s="49">
        <v>8</v>
      </c>
      <c r="D447" s="50" t="s">
        <v>923</v>
      </c>
    </row>
    <row r="448" spans="1:4" x14ac:dyDescent="0.15">
      <c r="A448" s="49" t="s">
        <v>924</v>
      </c>
      <c r="B448" s="49" t="s">
        <v>844</v>
      </c>
      <c r="C448" s="49">
        <v>8</v>
      </c>
      <c r="D448" s="50" t="s">
        <v>925</v>
      </c>
    </row>
    <row r="449" spans="1:4" x14ac:dyDescent="0.15">
      <c r="A449" s="49" t="s">
        <v>926</v>
      </c>
      <c r="B449" s="49" t="s">
        <v>844</v>
      </c>
      <c r="C449" s="49">
        <v>8</v>
      </c>
      <c r="D449" s="50" t="s">
        <v>927</v>
      </c>
    </row>
    <row r="450" spans="1:4" x14ac:dyDescent="0.15">
      <c r="A450" s="49" t="s">
        <v>928</v>
      </c>
      <c r="B450" s="49" t="s">
        <v>844</v>
      </c>
      <c r="C450" s="49">
        <v>8</v>
      </c>
      <c r="D450" s="50" t="s">
        <v>929</v>
      </c>
    </row>
    <row r="451" spans="1:4" x14ac:dyDescent="0.15">
      <c r="A451" s="49" t="s">
        <v>930</v>
      </c>
      <c r="B451" s="49" t="s">
        <v>844</v>
      </c>
      <c r="C451" s="49">
        <v>8</v>
      </c>
      <c r="D451" s="50" t="s">
        <v>931</v>
      </c>
    </row>
    <row r="452" spans="1:4" x14ac:dyDescent="0.15">
      <c r="A452" s="49" t="s">
        <v>932</v>
      </c>
      <c r="B452" s="49" t="s">
        <v>933</v>
      </c>
      <c r="C452" s="49">
        <v>9</v>
      </c>
      <c r="D452" s="50" t="s">
        <v>934</v>
      </c>
    </row>
    <row r="453" spans="1:4" x14ac:dyDescent="0.15">
      <c r="A453" s="49" t="s">
        <v>935</v>
      </c>
      <c r="B453" s="49" t="s">
        <v>933</v>
      </c>
      <c r="C453" s="49">
        <v>9</v>
      </c>
      <c r="D453" s="50" t="s">
        <v>936</v>
      </c>
    </row>
    <row r="454" spans="1:4" x14ac:dyDescent="0.15">
      <c r="A454" s="49" t="s">
        <v>937</v>
      </c>
      <c r="B454" s="49" t="s">
        <v>933</v>
      </c>
      <c r="C454" s="49">
        <v>9</v>
      </c>
      <c r="D454" s="50" t="s">
        <v>938</v>
      </c>
    </row>
    <row r="455" spans="1:4" x14ac:dyDescent="0.15">
      <c r="A455" s="49" t="s">
        <v>939</v>
      </c>
      <c r="B455" s="49" t="s">
        <v>933</v>
      </c>
      <c r="C455" s="49">
        <v>9</v>
      </c>
      <c r="D455" s="50" t="s">
        <v>940</v>
      </c>
    </row>
    <row r="456" spans="1:4" x14ac:dyDescent="0.15">
      <c r="A456" s="49" t="s">
        <v>941</v>
      </c>
      <c r="B456" s="49" t="s">
        <v>933</v>
      </c>
      <c r="C456" s="49">
        <v>9</v>
      </c>
      <c r="D456" s="50" t="s">
        <v>942</v>
      </c>
    </row>
    <row r="457" spans="1:4" x14ac:dyDescent="0.15">
      <c r="A457" s="49" t="s">
        <v>943</v>
      </c>
      <c r="B457" s="49" t="s">
        <v>933</v>
      </c>
      <c r="C457" s="49">
        <v>9</v>
      </c>
      <c r="D457" s="50" t="s">
        <v>944</v>
      </c>
    </row>
    <row r="458" spans="1:4" x14ac:dyDescent="0.15">
      <c r="A458" s="49" t="s">
        <v>945</v>
      </c>
      <c r="B458" s="49" t="s">
        <v>933</v>
      </c>
      <c r="C458" s="49">
        <v>9</v>
      </c>
      <c r="D458" s="50" t="s">
        <v>946</v>
      </c>
    </row>
    <row r="459" spans="1:4" x14ac:dyDescent="0.15">
      <c r="A459" s="49" t="s">
        <v>947</v>
      </c>
      <c r="B459" s="49" t="s">
        <v>933</v>
      </c>
      <c r="C459" s="49">
        <v>9</v>
      </c>
      <c r="D459" s="50" t="s">
        <v>948</v>
      </c>
    </row>
    <row r="460" spans="1:4" x14ac:dyDescent="0.15">
      <c r="A460" s="49" t="s">
        <v>949</v>
      </c>
      <c r="B460" s="49" t="s">
        <v>933</v>
      </c>
      <c r="C460" s="49">
        <v>9</v>
      </c>
      <c r="D460" s="50" t="s">
        <v>950</v>
      </c>
    </row>
    <row r="461" spans="1:4" x14ac:dyDescent="0.15">
      <c r="A461" s="49" t="s">
        <v>951</v>
      </c>
      <c r="B461" s="49" t="s">
        <v>933</v>
      </c>
      <c r="C461" s="49">
        <v>9</v>
      </c>
      <c r="D461" s="50" t="s">
        <v>952</v>
      </c>
    </row>
    <row r="462" spans="1:4" x14ac:dyDescent="0.15">
      <c r="A462" s="49" t="s">
        <v>953</v>
      </c>
      <c r="B462" s="49" t="s">
        <v>933</v>
      </c>
      <c r="C462" s="49">
        <v>9</v>
      </c>
      <c r="D462" s="50" t="s">
        <v>954</v>
      </c>
    </row>
    <row r="463" spans="1:4" x14ac:dyDescent="0.15">
      <c r="A463" s="49" t="s">
        <v>955</v>
      </c>
      <c r="B463" s="49" t="s">
        <v>933</v>
      </c>
      <c r="C463" s="49">
        <v>9</v>
      </c>
      <c r="D463" s="50" t="s">
        <v>956</v>
      </c>
    </row>
    <row r="464" spans="1:4" x14ac:dyDescent="0.15">
      <c r="A464" s="49" t="s">
        <v>957</v>
      </c>
      <c r="B464" s="49" t="s">
        <v>933</v>
      </c>
      <c r="C464" s="49">
        <v>9</v>
      </c>
      <c r="D464" s="50" t="s">
        <v>958</v>
      </c>
    </row>
    <row r="465" spans="1:4" x14ac:dyDescent="0.15">
      <c r="A465" s="49" t="s">
        <v>959</v>
      </c>
      <c r="B465" s="49" t="s">
        <v>933</v>
      </c>
      <c r="C465" s="49">
        <v>9</v>
      </c>
      <c r="D465" s="50" t="s">
        <v>960</v>
      </c>
    </row>
    <row r="466" spans="1:4" x14ac:dyDescent="0.15">
      <c r="A466" s="49" t="s">
        <v>961</v>
      </c>
      <c r="B466" s="49" t="s">
        <v>933</v>
      </c>
      <c r="C466" s="49">
        <v>9</v>
      </c>
      <c r="D466" s="50" t="s">
        <v>962</v>
      </c>
    </row>
    <row r="467" spans="1:4" x14ac:dyDescent="0.15">
      <c r="A467" s="49" t="s">
        <v>963</v>
      </c>
      <c r="B467" s="49" t="s">
        <v>933</v>
      </c>
      <c r="C467" s="49">
        <v>9</v>
      </c>
      <c r="D467" s="50" t="s">
        <v>964</v>
      </c>
    </row>
    <row r="468" spans="1:4" x14ac:dyDescent="0.15">
      <c r="A468" s="49" t="s">
        <v>965</v>
      </c>
      <c r="B468" s="49" t="s">
        <v>933</v>
      </c>
      <c r="C468" s="49">
        <v>9</v>
      </c>
      <c r="D468" s="50" t="s">
        <v>966</v>
      </c>
    </row>
    <row r="469" spans="1:4" x14ac:dyDescent="0.15">
      <c r="A469" s="49" t="s">
        <v>967</v>
      </c>
      <c r="B469" s="49" t="s">
        <v>933</v>
      </c>
      <c r="C469" s="49">
        <v>9</v>
      </c>
      <c r="D469" s="50" t="s">
        <v>968</v>
      </c>
    </row>
    <row r="470" spans="1:4" x14ac:dyDescent="0.15">
      <c r="A470" s="49" t="s">
        <v>969</v>
      </c>
      <c r="B470" s="49" t="s">
        <v>933</v>
      </c>
      <c r="C470" s="49">
        <v>9</v>
      </c>
      <c r="D470" s="50" t="s">
        <v>970</v>
      </c>
    </row>
    <row r="471" spans="1:4" x14ac:dyDescent="0.15">
      <c r="A471" s="49" t="s">
        <v>971</v>
      </c>
      <c r="B471" s="49" t="s">
        <v>933</v>
      </c>
      <c r="C471" s="49">
        <v>9</v>
      </c>
      <c r="D471" s="50" t="s">
        <v>972</v>
      </c>
    </row>
    <row r="472" spans="1:4" x14ac:dyDescent="0.15">
      <c r="A472" s="49" t="s">
        <v>973</v>
      </c>
      <c r="B472" s="49" t="s">
        <v>933</v>
      </c>
      <c r="C472" s="49">
        <v>9</v>
      </c>
      <c r="D472" s="50" t="s">
        <v>974</v>
      </c>
    </row>
    <row r="473" spans="1:4" x14ac:dyDescent="0.15">
      <c r="A473" s="49" t="s">
        <v>975</v>
      </c>
      <c r="B473" s="49" t="s">
        <v>933</v>
      </c>
      <c r="C473" s="49">
        <v>9</v>
      </c>
      <c r="D473" s="50" t="s">
        <v>976</v>
      </c>
    </row>
    <row r="474" spans="1:4" x14ac:dyDescent="0.15">
      <c r="A474" s="49" t="s">
        <v>977</v>
      </c>
      <c r="B474" s="49" t="s">
        <v>933</v>
      </c>
      <c r="C474" s="49">
        <v>9</v>
      </c>
      <c r="D474" s="50" t="s">
        <v>978</v>
      </c>
    </row>
    <row r="475" spans="1:4" x14ac:dyDescent="0.15">
      <c r="A475" s="49" t="s">
        <v>979</v>
      </c>
      <c r="B475" s="49" t="s">
        <v>933</v>
      </c>
      <c r="C475" s="49">
        <v>9</v>
      </c>
      <c r="D475" s="50" t="s">
        <v>980</v>
      </c>
    </row>
    <row r="476" spans="1:4" x14ac:dyDescent="0.15">
      <c r="A476" s="49" t="s">
        <v>981</v>
      </c>
      <c r="B476" s="49" t="s">
        <v>933</v>
      </c>
      <c r="C476" s="49">
        <v>9</v>
      </c>
      <c r="D476" s="50" t="s">
        <v>982</v>
      </c>
    </row>
    <row r="477" spans="1:4" x14ac:dyDescent="0.15">
      <c r="A477" s="49" t="s">
        <v>983</v>
      </c>
      <c r="B477" s="49" t="s">
        <v>984</v>
      </c>
      <c r="C477" s="49">
        <v>10</v>
      </c>
      <c r="D477" s="50" t="s">
        <v>985</v>
      </c>
    </row>
    <row r="478" spans="1:4" x14ac:dyDescent="0.15">
      <c r="A478" s="49" t="s">
        <v>986</v>
      </c>
      <c r="B478" s="49" t="s">
        <v>987</v>
      </c>
      <c r="C478" s="49">
        <v>10</v>
      </c>
      <c r="D478" s="50" t="s">
        <v>988</v>
      </c>
    </row>
    <row r="479" spans="1:4" x14ac:dyDescent="0.15">
      <c r="A479" s="49" t="s">
        <v>989</v>
      </c>
      <c r="B479" s="49" t="s">
        <v>987</v>
      </c>
      <c r="C479" s="49">
        <v>10</v>
      </c>
      <c r="D479" s="50" t="s">
        <v>990</v>
      </c>
    </row>
    <row r="480" spans="1:4" x14ac:dyDescent="0.15">
      <c r="A480" s="49" t="s">
        <v>991</v>
      </c>
      <c r="B480" s="49" t="s">
        <v>987</v>
      </c>
      <c r="C480" s="49">
        <v>10</v>
      </c>
      <c r="D480" s="50" t="s">
        <v>992</v>
      </c>
    </row>
    <row r="481" spans="1:4" x14ac:dyDescent="0.15">
      <c r="A481" s="49" t="s">
        <v>993</v>
      </c>
      <c r="B481" s="49" t="s">
        <v>987</v>
      </c>
      <c r="C481" s="49">
        <v>10</v>
      </c>
      <c r="D481" s="50" t="s">
        <v>994</v>
      </c>
    </row>
    <row r="482" spans="1:4" x14ac:dyDescent="0.15">
      <c r="A482" s="49" t="s">
        <v>995</v>
      </c>
      <c r="B482" s="49" t="s">
        <v>987</v>
      </c>
      <c r="C482" s="49">
        <v>10</v>
      </c>
      <c r="D482" s="50" t="s">
        <v>996</v>
      </c>
    </row>
    <row r="483" spans="1:4" x14ac:dyDescent="0.15">
      <c r="A483" s="49" t="s">
        <v>997</v>
      </c>
      <c r="B483" s="49" t="s">
        <v>987</v>
      </c>
      <c r="C483" s="49">
        <v>10</v>
      </c>
      <c r="D483" s="50" t="s">
        <v>998</v>
      </c>
    </row>
    <row r="484" spans="1:4" x14ac:dyDescent="0.15">
      <c r="A484" s="49" t="s">
        <v>999</v>
      </c>
      <c r="B484" s="49" t="s">
        <v>987</v>
      </c>
      <c r="C484" s="49">
        <v>10</v>
      </c>
      <c r="D484" s="50" t="s">
        <v>1000</v>
      </c>
    </row>
    <row r="485" spans="1:4" x14ac:dyDescent="0.15">
      <c r="A485" s="49" t="s">
        <v>1001</v>
      </c>
      <c r="B485" s="49" t="s">
        <v>987</v>
      </c>
      <c r="C485" s="49">
        <v>10</v>
      </c>
      <c r="D485" s="50" t="s">
        <v>1002</v>
      </c>
    </row>
    <row r="486" spans="1:4" x14ac:dyDescent="0.15">
      <c r="A486" s="49" t="s">
        <v>1003</v>
      </c>
      <c r="B486" s="49" t="s">
        <v>987</v>
      </c>
      <c r="C486" s="49">
        <v>10</v>
      </c>
      <c r="D486" s="50" t="s">
        <v>1004</v>
      </c>
    </row>
    <row r="487" spans="1:4" x14ac:dyDescent="0.15">
      <c r="A487" s="49" t="s">
        <v>1005</v>
      </c>
      <c r="B487" s="49" t="s">
        <v>987</v>
      </c>
      <c r="C487" s="49">
        <v>10</v>
      </c>
      <c r="D487" s="50" t="s">
        <v>1006</v>
      </c>
    </row>
    <row r="488" spans="1:4" x14ac:dyDescent="0.15">
      <c r="A488" s="49" t="s">
        <v>1007</v>
      </c>
      <c r="B488" s="49" t="s">
        <v>987</v>
      </c>
      <c r="C488" s="49">
        <v>10</v>
      </c>
      <c r="D488" s="50" t="s">
        <v>1008</v>
      </c>
    </row>
    <row r="489" spans="1:4" x14ac:dyDescent="0.15">
      <c r="A489" s="49" t="s">
        <v>1009</v>
      </c>
      <c r="B489" s="49" t="s">
        <v>987</v>
      </c>
      <c r="C489" s="49">
        <v>10</v>
      </c>
      <c r="D489" s="50" t="s">
        <v>1010</v>
      </c>
    </row>
    <row r="490" spans="1:4" x14ac:dyDescent="0.15">
      <c r="A490" s="49" t="s">
        <v>1011</v>
      </c>
      <c r="B490" s="49" t="s">
        <v>987</v>
      </c>
      <c r="C490" s="49">
        <v>10</v>
      </c>
      <c r="D490" s="50" t="s">
        <v>1012</v>
      </c>
    </row>
    <row r="491" spans="1:4" x14ac:dyDescent="0.15">
      <c r="A491" s="49" t="s">
        <v>1013</v>
      </c>
      <c r="B491" s="49" t="s">
        <v>987</v>
      </c>
      <c r="C491" s="49">
        <v>10</v>
      </c>
      <c r="D491" s="50" t="s">
        <v>1014</v>
      </c>
    </row>
    <row r="492" spans="1:4" x14ac:dyDescent="0.15">
      <c r="A492" s="49" t="s">
        <v>1015</v>
      </c>
      <c r="B492" s="49" t="s">
        <v>987</v>
      </c>
      <c r="C492" s="49">
        <v>10</v>
      </c>
      <c r="D492" s="50" t="s">
        <v>1016</v>
      </c>
    </row>
    <row r="493" spans="1:4" x14ac:dyDescent="0.15">
      <c r="A493" s="49" t="s">
        <v>1017</v>
      </c>
      <c r="B493" s="49" t="s">
        <v>987</v>
      </c>
      <c r="C493" s="49">
        <v>10</v>
      </c>
      <c r="D493" s="50" t="s">
        <v>1018</v>
      </c>
    </row>
    <row r="494" spans="1:4" x14ac:dyDescent="0.15">
      <c r="A494" s="49" t="s">
        <v>1019</v>
      </c>
      <c r="B494" s="49" t="s">
        <v>987</v>
      </c>
      <c r="C494" s="49">
        <v>10</v>
      </c>
      <c r="D494" s="50" t="s">
        <v>1020</v>
      </c>
    </row>
    <row r="495" spans="1:4" x14ac:dyDescent="0.15">
      <c r="A495" s="49" t="s">
        <v>1021</v>
      </c>
      <c r="B495" s="49" t="s">
        <v>987</v>
      </c>
      <c r="C495" s="49">
        <v>10</v>
      </c>
      <c r="D495" s="50" t="s">
        <v>1022</v>
      </c>
    </row>
    <row r="496" spans="1:4" x14ac:dyDescent="0.15">
      <c r="A496" s="49" t="s">
        <v>1023</v>
      </c>
      <c r="B496" s="49" t="s">
        <v>987</v>
      </c>
      <c r="C496" s="49">
        <v>10</v>
      </c>
      <c r="D496" s="50" t="s">
        <v>1024</v>
      </c>
    </row>
    <row r="497" spans="1:4" x14ac:dyDescent="0.15">
      <c r="A497" s="49" t="s">
        <v>1025</v>
      </c>
      <c r="B497" s="49" t="s">
        <v>987</v>
      </c>
      <c r="C497" s="49">
        <v>10</v>
      </c>
      <c r="D497" s="50" t="s">
        <v>1026</v>
      </c>
    </row>
    <row r="498" spans="1:4" x14ac:dyDescent="0.15">
      <c r="A498" s="49" t="s">
        <v>1027</v>
      </c>
      <c r="B498" s="49" t="s">
        <v>987</v>
      </c>
      <c r="C498" s="49">
        <v>10</v>
      </c>
      <c r="D498" s="50" t="s">
        <v>1028</v>
      </c>
    </row>
    <row r="499" spans="1:4" x14ac:dyDescent="0.15">
      <c r="A499" s="49" t="s">
        <v>1029</v>
      </c>
      <c r="B499" s="49" t="s">
        <v>987</v>
      </c>
      <c r="C499" s="49">
        <v>10</v>
      </c>
      <c r="D499" s="50" t="s">
        <v>1030</v>
      </c>
    </row>
    <row r="500" spans="1:4" x14ac:dyDescent="0.15">
      <c r="A500" s="49" t="s">
        <v>1031</v>
      </c>
      <c r="B500" s="49" t="s">
        <v>987</v>
      </c>
      <c r="C500" s="49">
        <v>10</v>
      </c>
      <c r="D500" s="50" t="s">
        <v>1032</v>
      </c>
    </row>
    <row r="501" spans="1:4" x14ac:dyDescent="0.15">
      <c r="A501" s="49" t="s">
        <v>1033</v>
      </c>
      <c r="B501" s="49" t="s">
        <v>987</v>
      </c>
      <c r="C501" s="49">
        <v>10</v>
      </c>
      <c r="D501" s="50" t="s">
        <v>1034</v>
      </c>
    </row>
    <row r="502" spans="1:4" x14ac:dyDescent="0.15">
      <c r="A502" s="49" t="s">
        <v>1035</v>
      </c>
      <c r="B502" s="49" t="s">
        <v>987</v>
      </c>
      <c r="C502" s="49">
        <v>10</v>
      </c>
      <c r="D502" s="50" t="s">
        <v>1036</v>
      </c>
    </row>
    <row r="503" spans="1:4" x14ac:dyDescent="0.15">
      <c r="A503" s="49" t="s">
        <v>1037</v>
      </c>
      <c r="B503" s="49" t="s">
        <v>987</v>
      </c>
      <c r="C503" s="49">
        <v>10</v>
      </c>
      <c r="D503" s="50" t="s">
        <v>1038</v>
      </c>
    </row>
    <row r="504" spans="1:4" x14ac:dyDescent="0.15">
      <c r="A504" s="49" t="s">
        <v>789</v>
      </c>
      <c r="B504" s="49" t="s">
        <v>987</v>
      </c>
      <c r="C504" s="49">
        <v>10</v>
      </c>
      <c r="D504" s="50" t="s">
        <v>1039</v>
      </c>
    </row>
    <row r="505" spans="1:4" x14ac:dyDescent="0.15">
      <c r="A505" s="49" t="s">
        <v>1040</v>
      </c>
      <c r="B505" s="49" t="s">
        <v>987</v>
      </c>
      <c r="C505" s="49">
        <v>10</v>
      </c>
      <c r="D505" s="50" t="s">
        <v>1041</v>
      </c>
    </row>
    <row r="506" spans="1:4" x14ac:dyDescent="0.15">
      <c r="A506" s="49" t="s">
        <v>1042</v>
      </c>
      <c r="B506" s="49" t="s">
        <v>987</v>
      </c>
      <c r="C506" s="49">
        <v>10</v>
      </c>
      <c r="D506" s="50" t="s">
        <v>1043</v>
      </c>
    </row>
    <row r="507" spans="1:4" x14ac:dyDescent="0.15">
      <c r="A507" s="49" t="s">
        <v>1044</v>
      </c>
      <c r="B507" s="49" t="s">
        <v>987</v>
      </c>
      <c r="C507" s="49">
        <v>10</v>
      </c>
      <c r="D507" s="50" t="s">
        <v>1045</v>
      </c>
    </row>
    <row r="508" spans="1:4" x14ac:dyDescent="0.15">
      <c r="A508" s="49" t="s">
        <v>1046</v>
      </c>
      <c r="B508" s="49" t="s">
        <v>987</v>
      </c>
      <c r="C508" s="49">
        <v>10</v>
      </c>
      <c r="D508" s="50" t="s">
        <v>1047</v>
      </c>
    </row>
    <row r="509" spans="1:4" x14ac:dyDescent="0.15">
      <c r="A509" s="49" t="s">
        <v>1048</v>
      </c>
      <c r="B509" s="49" t="s">
        <v>987</v>
      </c>
      <c r="C509" s="49">
        <v>10</v>
      </c>
      <c r="D509" s="50" t="s">
        <v>1049</v>
      </c>
    </row>
    <row r="510" spans="1:4" x14ac:dyDescent="0.15">
      <c r="A510" s="49" t="s">
        <v>1050</v>
      </c>
      <c r="B510" s="49" t="s">
        <v>987</v>
      </c>
      <c r="C510" s="49">
        <v>10</v>
      </c>
      <c r="D510" s="50" t="s">
        <v>1051</v>
      </c>
    </row>
    <row r="511" spans="1:4" x14ac:dyDescent="0.15">
      <c r="A511" s="49" t="s">
        <v>1052</v>
      </c>
      <c r="B511" s="49" t="s">
        <v>987</v>
      </c>
      <c r="C511" s="49">
        <v>10</v>
      </c>
      <c r="D511" s="50" t="s">
        <v>1053</v>
      </c>
    </row>
    <row r="512" spans="1:4" x14ac:dyDescent="0.15">
      <c r="A512" s="49" t="s">
        <v>1054</v>
      </c>
      <c r="B512" s="49" t="s">
        <v>1055</v>
      </c>
      <c r="C512" s="49">
        <v>11</v>
      </c>
      <c r="D512" s="50" t="s">
        <v>1056</v>
      </c>
    </row>
    <row r="513" spans="1:4" x14ac:dyDescent="0.15">
      <c r="A513" s="49" t="s">
        <v>1057</v>
      </c>
      <c r="B513" s="49" t="s">
        <v>1055</v>
      </c>
      <c r="C513" s="49">
        <v>11</v>
      </c>
      <c r="D513" s="50" t="s">
        <v>1058</v>
      </c>
    </row>
    <row r="514" spans="1:4" x14ac:dyDescent="0.15">
      <c r="A514" s="49" t="s">
        <v>1059</v>
      </c>
      <c r="B514" s="49" t="s">
        <v>1055</v>
      </c>
      <c r="C514" s="49">
        <v>11</v>
      </c>
      <c r="D514" s="50" t="s">
        <v>1060</v>
      </c>
    </row>
    <row r="515" spans="1:4" x14ac:dyDescent="0.15">
      <c r="A515" s="49" t="s">
        <v>1061</v>
      </c>
      <c r="B515" s="49" t="s">
        <v>1055</v>
      </c>
      <c r="C515" s="49">
        <v>11</v>
      </c>
      <c r="D515" s="50" t="s">
        <v>1062</v>
      </c>
    </row>
    <row r="516" spans="1:4" x14ac:dyDescent="0.15">
      <c r="A516" s="49" t="s">
        <v>1063</v>
      </c>
      <c r="B516" s="49" t="s">
        <v>1055</v>
      </c>
      <c r="C516" s="49">
        <v>11</v>
      </c>
      <c r="D516" s="50" t="s">
        <v>1064</v>
      </c>
    </row>
    <row r="517" spans="1:4" x14ac:dyDescent="0.15">
      <c r="A517" s="49" t="s">
        <v>1065</v>
      </c>
      <c r="B517" s="49" t="s">
        <v>1055</v>
      </c>
      <c r="C517" s="49">
        <v>11</v>
      </c>
      <c r="D517" s="50" t="s">
        <v>1066</v>
      </c>
    </row>
    <row r="518" spans="1:4" x14ac:dyDescent="0.15">
      <c r="A518" s="49" t="s">
        <v>1067</v>
      </c>
      <c r="B518" s="49" t="s">
        <v>1055</v>
      </c>
      <c r="C518" s="49">
        <v>11</v>
      </c>
      <c r="D518" s="50" t="s">
        <v>1068</v>
      </c>
    </row>
    <row r="519" spans="1:4" x14ac:dyDescent="0.15">
      <c r="A519" s="49" t="s">
        <v>1069</v>
      </c>
      <c r="B519" s="49" t="s">
        <v>1055</v>
      </c>
      <c r="C519" s="49">
        <v>11</v>
      </c>
      <c r="D519" s="50" t="s">
        <v>1070</v>
      </c>
    </row>
    <row r="520" spans="1:4" x14ac:dyDescent="0.15">
      <c r="A520" s="49" t="s">
        <v>1071</v>
      </c>
      <c r="B520" s="49" t="s">
        <v>1055</v>
      </c>
      <c r="C520" s="49">
        <v>11</v>
      </c>
      <c r="D520" s="50" t="s">
        <v>1072</v>
      </c>
    </row>
    <row r="521" spans="1:4" x14ac:dyDescent="0.15">
      <c r="A521" s="49" t="s">
        <v>1073</v>
      </c>
      <c r="B521" s="49" t="s">
        <v>1055</v>
      </c>
      <c r="C521" s="49">
        <v>11</v>
      </c>
      <c r="D521" s="50" t="s">
        <v>1074</v>
      </c>
    </row>
    <row r="522" spans="1:4" x14ac:dyDescent="0.15">
      <c r="A522" s="49" t="s">
        <v>1075</v>
      </c>
      <c r="B522" s="49" t="s">
        <v>1055</v>
      </c>
      <c r="C522" s="49">
        <v>11</v>
      </c>
      <c r="D522" s="50" t="s">
        <v>1076</v>
      </c>
    </row>
    <row r="523" spans="1:4" x14ac:dyDescent="0.15">
      <c r="A523" s="49" t="s">
        <v>1077</v>
      </c>
      <c r="B523" s="49" t="s">
        <v>1055</v>
      </c>
      <c r="C523" s="49">
        <v>11</v>
      </c>
      <c r="D523" s="50" t="s">
        <v>1078</v>
      </c>
    </row>
    <row r="524" spans="1:4" x14ac:dyDescent="0.15">
      <c r="A524" s="49" t="s">
        <v>1079</v>
      </c>
      <c r="B524" s="49" t="s">
        <v>1055</v>
      </c>
      <c r="C524" s="49">
        <v>11</v>
      </c>
      <c r="D524" s="50" t="s">
        <v>1080</v>
      </c>
    </row>
    <row r="525" spans="1:4" x14ac:dyDescent="0.15">
      <c r="A525" s="49" t="s">
        <v>1081</v>
      </c>
      <c r="B525" s="49" t="s">
        <v>1055</v>
      </c>
      <c r="C525" s="49">
        <v>11</v>
      </c>
      <c r="D525" s="50" t="s">
        <v>1082</v>
      </c>
    </row>
    <row r="526" spans="1:4" x14ac:dyDescent="0.15">
      <c r="A526" s="49" t="s">
        <v>1083</v>
      </c>
      <c r="B526" s="49" t="s">
        <v>1055</v>
      </c>
      <c r="C526" s="49">
        <v>11</v>
      </c>
      <c r="D526" s="50" t="s">
        <v>1084</v>
      </c>
    </row>
    <row r="527" spans="1:4" x14ac:dyDescent="0.15">
      <c r="A527" s="49" t="s">
        <v>1085</v>
      </c>
      <c r="B527" s="49" t="s">
        <v>1055</v>
      </c>
      <c r="C527" s="49">
        <v>11</v>
      </c>
      <c r="D527" s="50" t="s">
        <v>1086</v>
      </c>
    </row>
    <row r="528" spans="1:4" x14ac:dyDescent="0.15">
      <c r="A528" s="49" t="s">
        <v>1087</v>
      </c>
      <c r="B528" s="49" t="s">
        <v>1055</v>
      </c>
      <c r="C528" s="49">
        <v>11</v>
      </c>
      <c r="D528" s="50" t="s">
        <v>1088</v>
      </c>
    </row>
    <row r="529" spans="1:4" x14ac:dyDescent="0.15">
      <c r="A529" s="49" t="s">
        <v>1089</v>
      </c>
      <c r="B529" s="49" t="s">
        <v>1055</v>
      </c>
      <c r="C529" s="49">
        <v>11</v>
      </c>
      <c r="D529" s="50" t="s">
        <v>1090</v>
      </c>
    </row>
    <row r="530" spans="1:4" x14ac:dyDescent="0.15">
      <c r="A530" s="49" t="s">
        <v>1091</v>
      </c>
      <c r="B530" s="49" t="s">
        <v>1055</v>
      </c>
      <c r="C530" s="49">
        <v>11</v>
      </c>
      <c r="D530" s="50" t="s">
        <v>1092</v>
      </c>
    </row>
    <row r="531" spans="1:4" x14ac:dyDescent="0.15">
      <c r="A531" s="49" t="s">
        <v>1093</v>
      </c>
      <c r="B531" s="49" t="s">
        <v>1055</v>
      </c>
      <c r="C531" s="49">
        <v>11</v>
      </c>
      <c r="D531" s="50" t="s">
        <v>1094</v>
      </c>
    </row>
    <row r="532" spans="1:4" x14ac:dyDescent="0.15">
      <c r="A532" s="49" t="s">
        <v>1095</v>
      </c>
      <c r="B532" s="49" t="s">
        <v>1055</v>
      </c>
      <c r="C532" s="49">
        <v>11</v>
      </c>
      <c r="D532" s="50" t="s">
        <v>1096</v>
      </c>
    </row>
    <row r="533" spans="1:4" x14ac:dyDescent="0.15">
      <c r="A533" s="49" t="s">
        <v>1097</v>
      </c>
      <c r="B533" s="49" t="s">
        <v>1055</v>
      </c>
      <c r="C533" s="49">
        <v>11</v>
      </c>
      <c r="D533" s="50" t="s">
        <v>1098</v>
      </c>
    </row>
    <row r="534" spans="1:4" x14ac:dyDescent="0.15">
      <c r="A534" s="49" t="s">
        <v>1099</v>
      </c>
      <c r="B534" s="49" t="s">
        <v>1055</v>
      </c>
      <c r="C534" s="49">
        <v>11</v>
      </c>
      <c r="D534" s="50" t="s">
        <v>1100</v>
      </c>
    </row>
    <row r="535" spans="1:4" x14ac:dyDescent="0.15">
      <c r="A535" s="49" t="s">
        <v>1101</v>
      </c>
      <c r="B535" s="49" t="s">
        <v>1055</v>
      </c>
      <c r="C535" s="49">
        <v>11</v>
      </c>
      <c r="D535" s="50" t="s">
        <v>1102</v>
      </c>
    </row>
    <row r="536" spans="1:4" x14ac:dyDescent="0.15">
      <c r="A536" s="49" t="s">
        <v>1103</v>
      </c>
      <c r="B536" s="49" t="s">
        <v>1055</v>
      </c>
      <c r="C536" s="49">
        <v>11</v>
      </c>
      <c r="D536" s="50" t="s">
        <v>1104</v>
      </c>
    </row>
    <row r="537" spans="1:4" x14ac:dyDescent="0.15">
      <c r="A537" s="49" t="s">
        <v>1105</v>
      </c>
      <c r="B537" s="49" t="s">
        <v>1055</v>
      </c>
      <c r="C537" s="49">
        <v>11</v>
      </c>
      <c r="D537" s="50" t="s">
        <v>1106</v>
      </c>
    </row>
    <row r="538" spans="1:4" x14ac:dyDescent="0.15">
      <c r="A538" s="49" t="s">
        <v>1107</v>
      </c>
      <c r="B538" s="49" t="s">
        <v>1055</v>
      </c>
      <c r="C538" s="49">
        <v>11</v>
      </c>
      <c r="D538" s="50" t="s">
        <v>1108</v>
      </c>
    </row>
    <row r="539" spans="1:4" x14ac:dyDescent="0.15">
      <c r="A539" s="49" t="s">
        <v>1109</v>
      </c>
      <c r="B539" s="49" t="s">
        <v>1055</v>
      </c>
      <c r="C539" s="49">
        <v>11</v>
      </c>
      <c r="D539" s="50" t="s">
        <v>1110</v>
      </c>
    </row>
    <row r="540" spans="1:4" x14ac:dyDescent="0.15">
      <c r="A540" s="49" t="s">
        <v>1111</v>
      </c>
      <c r="B540" s="49" t="s">
        <v>1055</v>
      </c>
      <c r="C540" s="49">
        <v>11</v>
      </c>
      <c r="D540" s="50" t="s">
        <v>1112</v>
      </c>
    </row>
    <row r="541" spans="1:4" x14ac:dyDescent="0.15">
      <c r="A541" s="49" t="s">
        <v>1113</v>
      </c>
      <c r="B541" s="49" t="s">
        <v>1055</v>
      </c>
      <c r="C541" s="49">
        <v>11</v>
      </c>
      <c r="D541" s="50" t="s">
        <v>1114</v>
      </c>
    </row>
    <row r="542" spans="1:4" x14ac:dyDescent="0.15">
      <c r="A542" s="49" t="s">
        <v>1115</v>
      </c>
      <c r="B542" s="49" t="s">
        <v>1055</v>
      </c>
      <c r="C542" s="49">
        <v>11</v>
      </c>
      <c r="D542" s="50" t="s">
        <v>1116</v>
      </c>
    </row>
    <row r="543" spans="1:4" x14ac:dyDescent="0.15">
      <c r="A543" s="49" t="s">
        <v>1117</v>
      </c>
      <c r="B543" s="49" t="s">
        <v>1055</v>
      </c>
      <c r="C543" s="49">
        <v>11</v>
      </c>
      <c r="D543" s="50" t="s">
        <v>1118</v>
      </c>
    </row>
    <row r="544" spans="1:4" x14ac:dyDescent="0.15">
      <c r="A544" s="49" t="s">
        <v>1119</v>
      </c>
      <c r="B544" s="49" t="s">
        <v>1055</v>
      </c>
      <c r="C544" s="49">
        <v>11</v>
      </c>
      <c r="D544" s="50" t="s">
        <v>1120</v>
      </c>
    </row>
    <row r="545" spans="1:4" x14ac:dyDescent="0.15">
      <c r="A545" s="49" t="s">
        <v>1121</v>
      </c>
      <c r="B545" s="49" t="s">
        <v>1055</v>
      </c>
      <c r="C545" s="49">
        <v>11</v>
      </c>
      <c r="D545" s="50" t="s">
        <v>1122</v>
      </c>
    </row>
    <row r="546" spans="1:4" x14ac:dyDescent="0.15">
      <c r="A546" s="49" t="s">
        <v>1123</v>
      </c>
      <c r="B546" s="49" t="s">
        <v>1055</v>
      </c>
      <c r="C546" s="49">
        <v>11</v>
      </c>
      <c r="D546" s="50" t="s">
        <v>1124</v>
      </c>
    </row>
    <row r="547" spans="1:4" x14ac:dyDescent="0.15">
      <c r="A547" s="49" t="s">
        <v>1125</v>
      </c>
      <c r="B547" s="49" t="s">
        <v>1055</v>
      </c>
      <c r="C547" s="49">
        <v>11</v>
      </c>
      <c r="D547" s="50" t="s">
        <v>1126</v>
      </c>
    </row>
    <row r="548" spans="1:4" x14ac:dyDescent="0.15">
      <c r="A548" s="49" t="s">
        <v>1127</v>
      </c>
      <c r="B548" s="49" t="s">
        <v>1055</v>
      </c>
      <c r="C548" s="49">
        <v>11</v>
      </c>
      <c r="D548" s="50" t="s">
        <v>1128</v>
      </c>
    </row>
    <row r="549" spans="1:4" x14ac:dyDescent="0.15">
      <c r="A549" s="49" t="s">
        <v>1129</v>
      </c>
      <c r="B549" s="49" t="s">
        <v>1055</v>
      </c>
      <c r="C549" s="49">
        <v>11</v>
      </c>
      <c r="D549" s="50" t="s">
        <v>1130</v>
      </c>
    </row>
    <row r="550" spans="1:4" x14ac:dyDescent="0.15">
      <c r="A550" s="49" t="s">
        <v>1131</v>
      </c>
      <c r="B550" s="49" t="s">
        <v>1055</v>
      </c>
      <c r="C550" s="49">
        <v>11</v>
      </c>
      <c r="D550" s="50" t="s">
        <v>1132</v>
      </c>
    </row>
    <row r="551" spans="1:4" x14ac:dyDescent="0.15">
      <c r="A551" s="49" t="s">
        <v>1133</v>
      </c>
      <c r="B551" s="49" t="s">
        <v>1055</v>
      </c>
      <c r="C551" s="49">
        <v>11</v>
      </c>
      <c r="D551" s="50" t="s">
        <v>1134</v>
      </c>
    </row>
    <row r="552" spans="1:4" x14ac:dyDescent="0.15">
      <c r="A552" s="49" t="s">
        <v>1135</v>
      </c>
      <c r="B552" s="49" t="s">
        <v>1055</v>
      </c>
      <c r="C552" s="49">
        <v>11</v>
      </c>
      <c r="D552" s="50" t="s">
        <v>1136</v>
      </c>
    </row>
    <row r="553" spans="1:4" x14ac:dyDescent="0.15">
      <c r="A553" s="49" t="s">
        <v>1137</v>
      </c>
      <c r="B553" s="49" t="s">
        <v>1055</v>
      </c>
      <c r="C553" s="49">
        <v>11</v>
      </c>
      <c r="D553" s="50" t="s">
        <v>1138</v>
      </c>
    </row>
    <row r="554" spans="1:4" x14ac:dyDescent="0.15">
      <c r="A554" s="49" t="s">
        <v>1139</v>
      </c>
      <c r="B554" s="49" t="s">
        <v>1055</v>
      </c>
      <c r="C554" s="49">
        <v>11</v>
      </c>
      <c r="D554" s="50" t="s">
        <v>1140</v>
      </c>
    </row>
    <row r="555" spans="1:4" x14ac:dyDescent="0.15">
      <c r="A555" s="49" t="s">
        <v>1141</v>
      </c>
      <c r="B555" s="49" t="s">
        <v>1055</v>
      </c>
      <c r="C555" s="49">
        <v>11</v>
      </c>
      <c r="D555" s="50" t="s">
        <v>1142</v>
      </c>
    </row>
    <row r="556" spans="1:4" x14ac:dyDescent="0.15">
      <c r="A556" s="49" t="s">
        <v>1143</v>
      </c>
      <c r="B556" s="49" t="s">
        <v>1055</v>
      </c>
      <c r="C556" s="49">
        <v>11</v>
      </c>
      <c r="D556" s="50" t="s">
        <v>1144</v>
      </c>
    </row>
    <row r="557" spans="1:4" x14ac:dyDescent="0.15">
      <c r="A557" s="49" t="s">
        <v>1145</v>
      </c>
      <c r="B557" s="49" t="s">
        <v>1055</v>
      </c>
      <c r="C557" s="49">
        <v>11</v>
      </c>
      <c r="D557" s="50" t="s">
        <v>1146</v>
      </c>
    </row>
    <row r="558" spans="1:4" x14ac:dyDescent="0.15">
      <c r="A558" s="49" t="s">
        <v>1147</v>
      </c>
      <c r="B558" s="49" t="s">
        <v>1055</v>
      </c>
      <c r="C558" s="49">
        <v>11</v>
      </c>
      <c r="D558" s="50" t="s">
        <v>1148</v>
      </c>
    </row>
    <row r="559" spans="1:4" x14ac:dyDescent="0.15">
      <c r="A559" s="49" t="s">
        <v>1149</v>
      </c>
      <c r="B559" s="49" t="s">
        <v>1055</v>
      </c>
      <c r="C559" s="49">
        <v>11</v>
      </c>
      <c r="D559" s="50" t="s">
        <v>1150</v>
      </c>
    </row>
    <row r="560" spans="1:4" x14ac:dyDescent="0.15">
      <c r="A560" s="49" t="s">
        <v>1151</v>
      </c>
      <c r="B560" s="49" t="s">
        <v>1055</v>
      </c>
      <c r="C560" s="49">
        <v>11</v>
      </c>
      <c r="D560" s="50" t="s">
        <v>1152</v>
      </c>
    </row>
    <row r="561" spans="1:4" x14ac:dyDescent="0.15">
      <c r="A561" s="49" t="s">
        <v>1153</v>
      </c>
      <c r="B561" s="49" t="s">
        <v>1055</v>
      </c>
      <c r="C561" s="49">
        <v>11</v>
      </c>
      <c r="D561" s="50" t="s">
        <v>1154</v>
      </c>
    </row>
    <row r="562" spans="1:4" x14ac:dyDescent="0.15">
      <c r="A562" s="49" t="s">
        <v>1155</v>
      </c>
      <c r="B562" s="49" t="s">
        <v>1055</v>
      </c>
      <c r="C562" s="49">
        <v>11</v>
      </c>
      <c r="D562" s="50" t="s">
        <v>1156</v>
      </c>
    </row>
    <row r="563" spans="1:4" x14ac:dyDescent="0.15">
      <c r="A563" s="49" t="s">
        <v>1157</v>
      </c>
      <c r="B563" s="49" t="s">
        <v>1055</v>
      </c>
      <c r="C563" s="49">
        <v>11</v>
      </c>
      <c r="D563" s="50" t="s">
        <v>1158</v>
      </c>
    </row>
    <row r="564" spans="1:4" x14ac:dyDescent="0.15">
      <c r="A564" s="49" t="s">
        <v>1159</v>
      </c>
      <c r="B564" s="49" t="s">
        <v>1055</v>
      </c>
      <c r="C564" s="49">
        <v>11</v>
      </c>
      <c r="D564" s="50" t="s">
        <v>1160</v>
      </c>
    </row>
    <row r="565" spans="1:4" x14ac:dyDescent="0.15">
      <c r="A565" s="49" t="s">
        <v>1161</v>
      </c>
      <c r="B565" s="49" t="s">
        <v>1055</v>
      </c>
      <c r="C565" s="49">
        <v>11</v>
      </c>
      <c r="D565" s="50" t="s">
        <v>1162</v>
      </c>
    </row>
    <row r="566" spans="1:4" x14ac:dyDescent="0.15">
      <c r="A566" s="49" t="s">
        <v>1163</v>
      </c>
      <c r="B566" s="49" t="s">
        <v>1055</v>
      </c>
      <c r="C566" s="49">
        <v>11</v>
      </c>
      <c r="D566" s="50" t="s">
        <v>1164</v>
      </c>
    </row>
    <row r="567" spans="1:4" x14ac:dyDescent="0.15">
      <c r="A567" s="49" t="s">
        <v>1165</v>
      </c>
      <c r="B567" s="49" t="s">
        <v>1055</v>
      </c>
      <c r="C567" s="49">
        <v>11</v>
      </c>
      <c r="D567" s="50" t="s">
        <v>1166</v>
      </c>
    </row>
    <row r="568" spans="1:4" x14ac:dyDescent="0.15">
      <c r="A568" s="49" t="s">
        <v>597</v>
      </c>
      <c r="B568" s="49" t="s">
        <v>1055</v>
      </c>
      <c r="C568" s="49">
        <v>11</v>
      </c>
      <c r="D568" s="50" t="s">
        <v>1167</v>
      </c>
    </row>
    <row r="569" spans="1:4" x14ac:dyDescent="0.15">
      <c r="A569" s="49" t="s">
        <v>1168</v>
      </c>
      <c r="B569" s="49" t="s">
        <v>1055</v>
      </c>
      <c r="C569" s="49">
        <v>11</v>
      </c>
      <c r="D569" s="50" t="s">
        <v>1169</v>
      </c>
    </row>
    <row r="570" spans="1:4" x14ac:dyDescent="0.15">
      <c r="A570" s="49" t="s">
        <v>1170</v>
      </c>
      <c r="B570" s="49" t="s">
        <v>1055</v>
      </c>
      <c r="C570" s="49">
        <v>11</v>
      </c>
      <c r="D570" s="50" t="s">
        <v>1171</v>
      </c>
    </row>
    <row r="571" spans="1:4" x14ac:dyDescent="0.15">
      <c r="A571" s="49" t="s">
        <v>1172</v>
      </c>
      <c r="B571" s="49" t="s">
        <v>1055</v>
      </c>
      <c r="C571" s="49">
        <v>11</v>
      </c>
      <c r="D571" s="50" t="s">
        <v>1173</v>
      </c>
    </row>
    <row r="572" spans="1:4" x14ac:dyDescent="0.15">
      <c r="A572" s="49" t="s">
        <v>1174</v>
      </c>
      <c r="B572" s="49" t="s">
        <v>1055</v>
      </c>
      <c r="C572" s="49">
        <v>11</v>
      </c>
      <c r="D572" s="50" t="s">
        <v>1175</v>
      </c>
    </row>
    <row r="573" spans="1:4" x14ac:dyDescent="0.15">
      <c r="A573" s="49" t="s">
        <v>1176</v>
      </c>
      <c r="B573" s="49" t="s">
        <v>1055</v>
      </c>
      <c r="C573" s="49">
        <v>11</v>
      </c>
      <c r="D573" s="50" t="s">
        <v>1177</v>
      </c>
    </row>
    <row r="574" spans="1:4" x14ac:dyDescent="0.15">
      <c r="A574" s="49" t="s">
        <v>1178</v>
      </c>
      <c r="B574" s="49" t="s">
        <v>1055</v>
      </c>
      <c r="C574" s="49">
        <v>11</v>
      </c>
      <c r="D574" s="50" t="s">
        <v>1179</v>
      </c>
    </row>
    <row r="575" spans="1:4" x14ac:dyDescent="0.15">
      <c r="A575" s="49" t="s">
        <v>1180</v>
      </c>
      <c r="B575" s="49" t="s">
        <v>1181</v>
      </c>
      <c r="C575" s="49">
        <v>12</v>
      </c>
      <c r="D575" s="50" t="s">
        <v>1182</v>
      </c>
    </row>
    <row r="576" spans="1:4" x14ac:dyDescent="0.15">
      <c r="A576" s="49" t="s">
        <v>1183</v>
      </c>
      <c r="B576" s="49" t="s">
        <v>1181</v>
      </c>
      <c r="C576" s="49">
        <v>12</v>
      </c>
      <c r="D576" s="50" t="s">
        <v>1184</v>
      </c>
    </row>
    <row r="577" spans="1:4" x14ac:dyDescent="0.15">
      <c r="A577" s="49" t="s">
        <v>1185</v>
      </c>
      <c r="B577" s="49" t="s">
        <v>1181</v>
      </c>
      <c r="C577" s="49">
        <v>12</v>
      </c>
      <c r="D577" s="50" t="s">
        <v>1186</v>
      </c>
    </row>
    <row r="578" spans="1:4" x14ac:dyDescent="0.15">
      <c r="A578" s="49" t="s">
        <v>1187</v>
      </c>
      <c r="B578" s="49" t="s">
        <v>1181</v>
      </c>
      <c r="C578" s="49">
        <v>12</v>
      </c>
      <c r="D578" s="50" t="s">
        <v>1188</v>
      </c>
    </row>
    <row r="579" spans="1:4" x14ac:dyDescent="0.15">
      <c r="A579" s="49" t="s">
        <v>1189</v>
      </c>
      <c r="B579" s="49" t="s">
        <v>1181</v>
      </c>
      <c r="C579" s="49">
        <v>12</v>
      </c>
      <c r="D579" s="50" t="s">
        <v>1190</v>
      </c>
    </row>
    <row r="580" spans="1:4" x14ac:dyDescent="0.15">
      <c r="A580" s="49" t="s">
        <v>1191</v>
      </c>
      <c r="B580" s="49" t="s">
        <v>1181</v>
      </c>
      <c r="C580" s="49">
        <v>12</v>
      </c>
      <c r="D580" s="50" t="s">
        <v>1192</v>
      </c>
    </row>
    <row r="581" spans="1:4" x14ac:dyDescent="0.15">
      <c r="A581" s="49" t="s">
        <v>1193</v>
      </c>
      <c r="B581" s="49" t="s">
        <v>1181</v>
      </c>
      <c r="C581" s="49">
        <v>12</v>
      </c>
      <c r="D581" s="50" t="s">
        <v>1194</v>
      </c>
    </row>
    <row r="582" spans="1:4" x14ac:dyDescent="0.15">
      <c r="A582" s="49" t="s">
        <v>1195</v>
      </c>
      <c r="B582" s="49" t="s">
        <v>1181</v>
      </c>
      <c r="C582" s="49">
        <v>12</v>
      </c>
      <c r="D582" s="50" t="s">
        <v>1196</v>
      </c>
    </row>
    <row r="583" spans="1:4" x14ac:dyDescent="0.15">
      <c r="A583" s="49" t="s">
        <v>1197</v>
      </c>
      <c r="B583" s="49" t="s">
        <v>1181</v>
      </c>
      <c r="C583" s="49">
        <v>12</v>
      </c>
      <c r="D583" s="50" t="s">
        <v>1198</v>
      </c>
    </row>
    <row r="584" spans="1:4" x14ac:dyDescent="0.15">
      <c r="A584" s="49" t="s">
        <v>1199</v>
      </c>
      <c r="B584" s="49" t="s">
        <v>1181</v>
      </c>
      <c r="C584" s="49">
        <v>12</v>
      </c>
      <c r="D584" s="50" t="s">
        <v>1200</v>
      </c>
    </row>
    <row r="585" spans="1:4" x14ac:dyDescent="0.15">
      <c r="A585" s="49" t="s">
        <v>1201</v>
      </c>
      <c r="B585" s="49" t="s">
        <v>1181</v>
      </c>
      <c r="C585" s="49">
        <v>12</v>
      </c>
      <c r="D585" s="50" t="s">
        <v>1202</v>
      </c>
    </row>
    <row r="586" spans="1:4" x14ac:dyDescent="0.15">
      <c r="A586" s="49" t="s">
        <v>1203</v>
      </c>
      <c r="B586" s="49" t="s">
        <v>1181</v>
      </c>
      <c r="C586" s="49">
        <v>12</v>
      </c>
      <c r="D586" s="50" t="s">
        <v>1204</v>
      </c>
    </row>
    <row r="587" spans="1:4" x14ac:dyDescent="0.15">
      <c r="A587" s="49" t="s">
        <v>1205</v>
      </c>
      <c r="B587" s="49" t="s">
        <v>1181</v>
      </c>
      <c r="C587" s="49">
        <v>12</v>
      </c>
      <c r="D587" s="50" t="s">
        <v>1206</v>
      </c>
    </row>
    <row r="588" spans="1:4" x14ac:dyDescent="0.15">
      <c r="A588" s="49" t="s">
        <v>1207</v>
      </c>
      <c r="B588" s="49" t="s">
        <v>1181</v>
      </c>
      <c r="C588" s="49">
        <v>12</v>
      </c>
      <c r="D588" s="50" t="s">
        <v>1208</v>
      </c>
    </row>
    <row r="589" spans="1:4" x14ac:dyDescent="0.15">
      <c r="A589" s="49" t="s">
        <v>1209</v>
      </c>
      <c r="B589" s="49" t="s">
        <v>1181</v>
      </c>
      <c r="C589" s="49">
        <v>12</v>
      </c>
      <c r="D589" s="50" t="s">
        <v>1210</v>
      </c>
    </row>
    <row r="590" spans="1:4" x14ac:dyDescent="0.15">
      <c r="A590" s="49" t="s">
        <v>1211</v>
      </c>
      <c r="B590" s="49" t="s">
        <v>1181</v>
      </c>
      <c r="C590" s="49">
        <v>12</v>
      </c>
      <c r="D590" s="50" t="s">
        <v>1212</v>
      </c>
    </row>
    <row r="591" spans="1:4" x14ac:dyDescent="0.15">
      <c r="A591" s="49" t="s">
        <v>1213</v>
      </c>
      <c r="B591" s="49" t="s">
        <v>1181</v>
      </c>
      <c r="C591" s="49">
        <v>12</v>
      </c>
      <c r="D591" s="50" t="s">
        <v>1214</v>
      </c>
    </row>
    <row r="592" spans="1:4" x14ac:dyDescent="0.15">
      <c r="A592" s="49" t="s">
        <v>1215</v>
      </c>
      <c r="B592" s="49" t="s">
        <v>1181</v>
      </c>
      <c r="C592" s="49">
        <v>12</v>
      </c>
      <c r="D592" s="50" t="s">
        <v>1216</v>
      </c>
    </row>
    <row r="593" spans="1:4" x14ac:dyDescent="0.15">
      <c r="A593" s="49" t="s">
        <v>1217</v>
      </c>
      <c r="B593" s="49" t="s">
        <v>1181</v>
      </c>
      <c r="C593" s="49">
        <v>12</v>
      </c>
      <c r="D593" s="50" t="s">
        <v>1218</v>
      </c>
    </row>
    <row r="594" spans="1:4" x14ac:dyDescent="0.15">
      <c r="A594" s="49" t="s">
        <v>1219</v>
      </c>
      <c r="B594" s="49" t="s">
        <v>1181</v>
      </c>
      <c r="C594" s="49">
        <v>12</v>
      </c>
      <c r="D594" s="50" t="s">
        <v>1220</v>
      </c>
    </row>
    <row r="595" spans="1:4" x14ac:dyDescent="0.15">
      <c r="A595" s="49" t="s">
        <v>1221</v>
      </c>
      <c r="B595" s="49" t="s">
        <v>1181</v>
      </c>
      <c r="C595" s="49">
        <v>12</v>
      </c>
      <c r="D595" s="50" t="s">
        <v>1222</v>
      </c>
    </row>
    <row r="596" spans="1:4" x14ac:dyDescent="0.15">
      <c r="A596" s="49" t="s">
        <v>1223</v>
      </c>
      <c r="B596" s="49" t="s">
        <v>1181</v>
      </c>
      <c r="C596" s="49">
        <v>12</v>
      </c>
      <c r="D596" s="50" t="s">
        <v>1224</v>
      </c>
    </row>
    <row r="597" spans="1:4" x14ac:dyDescent="0.15">
      <c r="A597" s="49" t="s">
        <v>19</v>
      </c>
      <c r="B597" s="49" t="s">
        <v>1181</v>
      </c>
      <c r="C597" s="49">
        <v>12</v>
      </c>
      <c r="D597" s="50" t="s">
        <v>1225</v>
      </c>
    </row>
    <row r="598" spans="1:4" x14ac:dyDescent="0.15">
      <c r="A598" s="49" t="s">
        <v>1226</v>
      </c>
      <c r="B598" s="49" t="s">
        <v>1181</v>
      </c>
      <c r="C598" s="49">
        <v>12</v>
      </c>
      <c r="D598" s="50" t="s">
        <v>1227</v>
      </c>
    </row>
    <row r="599" spans="1:4" x14ac:dyDescent="0.15">
      <c r="A599" s="49" t="s">
        <v>1228</v>
      </c>
      <c r="B599" s="49" t="s">
        <v>1181</v>
      </c>
      <c r="C599" s="49">
        <v>12</v>
      </c>
      <c r="D599" s="50" t="s">
        <v>1229</v>
      </c>
    </row>
    <row r="600" spans="1:4" x14ac:dyDescent="0.15">
      <c r="A600" s="49" t="s">
        <v>1230</v>
      </c>
      <c r="B600" s="49" t="s">
        <v>1181</v>
      </c>
      <c r="C600" s="49">
        <v>12</v>
      </c>
      <c r="D600" s="50" t="s">
        <v>1231</v>
      </c>
    </row>
    <row r="601" spans="1:4" x14ac:dyDescent="0.15">
      <c r="A601" s="49" t="s">
        <v>1232</v>
      </c>
      <c r="B601" s="49" t="s">
        <v>1181</v>
      </c>
      <c r="C601" s="49">
        <v>12</v>
      </c>
      <c r="D601" s="50" t="s">
        <v>1233</v>
      </c>
    </row>
    <row r="602" spans="1:4" x14ac:dyDescent="0.15">
      <c r="A602" s="49" t="s">
        <v>1234</v>
      </c>
      <c r="B602" s="49" t="s">
        <v>1181</v>
      </c>
      <c r="C602" s="49">
        <v>12</v>
      </c>
      <c r="D602" s="50" t="s">
        <v>1235</v>
      </c>
    </row>
    <row r="603" spans="1:4" x14ac:dyDescent="0.15">
      <c r="A603" s="49" t="s">
        <v>1236</v>
      </c>
      <c r="B603" s="49" t="s">
        <v>1181</v>
      </c>
      <c r="C603" s="49">
        <v>12</v>
      </c>
      <c r="D603" s="50" t="s">
        <v>1237</v>
      </c>
    </row>
    <row r="604" spans="1:4" x14ac:dyDescent="0.15">
      <c r="A604" s="49" t="s">
        <v>1238</v>
      </c>
      <c r="B604" s="49" t="s">
        <v>1181</v>
      </c>
      <c r="C604" s="49">
        <v>12</v>
      </c>
      <c r="D604" s="50" t="s">
        <v>1239</v>
      </c>
    </row>
    <row r="605" spans="1:4" x14ac:dyDescent="0.15">
      <c r="A605" s="49" t="s">
        <v>1240</v>
      </c>
      <c r="B605" s="49" t="s">
        <v>1181</v>
      </c>
      <c r="C605" s="49">
        <v>12</v>
      </c>
      <c r="D605" s="50" t="s">
        <v>1241</v>
      </c>
    </row>
    <row r="606" spans="1:4" x14ac:dyDescent="0.15">
      <c r="A606" s="49" t="s">
        <v>1242</v>
      </c>
      <c r="B606" s="49" t="s">
        <v>1181</v>
      </c>
      <c r="C606" s="49">
        <v>12</v>
      </c>
      <c r="D606" s="50" t="s">
        <v>1243</v>
      </c>
    </row>
    <row r="607" spans="1:4" x14ac:dyDescent="0.15">
      <c r="A607" s="49" t="s">
        <v>1244</v>
      </c>
      <c r="B607" s="49" t="s">
        <v>1181</v>
      </c>
      <c r="C607" s="49">
        <v>12</v>
      </c>
      <c r="D607" s="50" t="s">
        <v>1245</v>
      </c>
    </row>
    <row r="608" spans="1:4" x14ac:dyDescent="0.15">
      <c r="A608" s="49" t="s">
        <v>1246</v>
      </c>
      <c r="B608" s="49" t="s">
        <v>1181</v>
      </c>
      <c r="C608" s="49">
        <v>12</v>
      </c>
      <c r="D608" s="50" t="s">
        <v>1247</v>
      </c>
    </row>
    <row r="609" spans="1:4" x14ac:dyDescent="0.15">
      <c r="A609" s="49" t="s">
        <v>1248</v>
      </c>
      <c r="B609" s="49" t="s">
        <v>1181</v>
      </c>
      <c r="C609" s="49">
        <v>12</v>
      </c>
      <c r="D609" s="50" t="s">
        <v>1249</v>
      </c>
    </row>
    <row r="610" spans="1:4" x14ac:dyDescent="0.15">
      <c r="A610" s="49" t="s">
        <v>1250</v>
      </c>
      <c r="B610" s="49" t="s">
        <v>1181</v>
      </c>
      <c r="C610" s="49">
        <v>12</v>
      </c>
      <c r="D610" s="50" t="s">
        <v>1251</v>
      </c>
    </row>
    <row r="611" spans="1:4" x14ac:dyDescent="0.15">
      <c r="A611" s="49" t="s">
        <v>1252</v>
      </c>
      <c r="B611" s="49" t="s">
        <v>1181</v>
      </c>
      <c r="C611" s="49">
        <v>12</v>
      </c>
      <c r="D611" s="50" t="s">
        <v>1253</v>
      </c>
    </row>
    <row r="612" spans="1:4" x14ac:dyDescent="0.15">
      <c r="A612" s="49" t="s">
        <v>1254</v>
      </c>
      <c r="B612" s="49" t="s">
        <v>1181</v>
      </c>
      <c r="C612" s="49">
        <v>12</v>
      </c>
      <c r="D612" s="50" t="s">
        <v>1255</v>
      </c>
    </row>
    <row r="613" spans="1:4" x14ac:dyDescent="0.15">
      <c r="A613" s="49" t="s">
        <v>1256</v>
      </c>
      <c r="B613" s="49" t="s">
        <v>1181</v>
      </c>
      <c r="C613" s="49">
        <v>12</v>
      </c>
      <c r="D613" s="50" t="s">
        <v>1257</v>
      </c>
    </row>
    <row r="614" spans="1:4" x14ac:dyDescent="0.15">
      <c r="A614" s="49" t="s">
        <v>1258</v>
      </c>
      <c r="B614" s="49" t="s">
        <v>1181</v>
      </c>
      <c r="C614" s="49">
        <v>12</v>
      </c>
      <c r="D614" s="50" t="s">
        <v>1259</v>
      </c>
    </row>
    <row r="615" spans="1:4" x14ac:dyDescent="0.15">
      <c r="A615" s="49" t="s">
        <v>1260</v>
      </c>
      <c r="B615" s="49" t="s">
        <v>1181</v>
      </c>
      <c r="C615" s="49">
        <v>12</v>
      </c>
      <c r="D615" s="50" t="s">
        <v>1261</v>
      </c>
    </row>
    <row r="616" spans="1:4" x14ac:dyDescent="0.15">
      <c r="A616" s="49" t="s">
        <v>1262</v>
      </c>
      <c r="B616" s="49" t="s">
        <v>1181</v>
      </c>
      <c r="C616" s="49">
        <v>12</v>
      </c>
      <c r="D616" s="50" t="s">
        <v>1263</v>
      </c>
    </row>
    <row r="617" spans="1:4" x14ac:dyDescent="0.15">
      <c r="A617" s="49" t="s">
        <v>1264</v>
      </c>
      <c r="B617" s="49" t="s">
        <v>1181</v>
      </c>
      <c r="C617" s="49">
        <v>12</v>
      </c>
      <c r="D617" s="50" t="s">
        <v>1265</v>
      </c>
    </row>
    <row r="618" spans="1:4" x14ac:dyDescent="0.15">
      <c r="A618" s="49" t="s">
        <v>1266</v>
      </c>
      <c r="B618" s="49" t="s">
        <v>1181</v>
      </c>
      <c r="C618" s="49">
        <v>12</v>
      </c>
      <c r="D618" s="50" t="s">
        <v>1267</v>
      </c>
    </row>
    <row r="619" spans="1:4" x14ac:dyDescent="0.15">
      <c r="A619" s="49" t="s">
        <v>1268</v>
      </c>
      <c r="B619" s="49" t="s">
        <v>1181</v>
      </c>
      <c r="C619" s="49">
        <v>12</v>
      </c>
      <c r="D619" s="50" t="s">
        <v>1269</v>
      </c>
    </row>
    <row r="620" spans="1:4" x14ac:dyDescent="0.15">
      <c r="A620" s="49" t="s">
        <v>1270</v>
      </c>
      <c r="B620" s="49" t="s">
        <v>1181</v>
      </c>
      <c r="C620" s="49">
        <v>12</v>
      </c>
      <c r="D620" s="50" t="s">
        <v>1271</v>
      </c>
    </row>
    <row r="621" spans="1:4" x14ac:dyDescent="0.15">
      <c r="A621" s="49" t="s">
        <v>1272</v>
      </c>
      <c r="B621" s="49" t="s">
        <v>1181</v>
      </c>
      <c r="C621" s="49">
        <v>12</v>
      </c>
      <c r="D621" s="50" t="s">
        <v>1273</v>
      </c>
    </row>
    <row r="622" spans="1:4" x14ac:dyDescent="0.15">
      <c r="A622" s="49" t="s">
        <v>1274</v>
      </c>
      <c r="B622" s="49" t="s">
        <v>1181</v>
      </c>
      <c r="C622" s="49">
        <v>12</v>
      </c>
      <c r="D622" s="50" t="s">
        <v>1275</v>
      </c>
    </row>
    <row r="623" spans="1:4" x14ac:dyDescent="0.15">
      <c r="A623" s="49" t="s">
        <v>1276</v>
      </c>
      <c r="B623" s="49" t="s">
        <v>1181</v>
      </c>
      <c r="C623" s="49">
        <v>12</v>
      </c>
      <c r="D623" s="50" t="s">
        <v>1277</v>
      </c>
    </row>
    <row r="624" spans="1:4" x14ac:dyDescent="0.15">
      <c r="A624" s="49" t="s">
        <v>1278</v>
      </c>
      <c r="B624" s="49" t="s">
        <v>1181</v>
      </c>
      <c r="C624" s="49">
        <v>12</v>
      </c>
      <c r="D624" s="50" t="s">
        <v>1279</v>
      </c>
    </row>
    <row r="625" spans="1:4" x14ac:dyDescent="0.15">
      <c r="A625" s="49" t="s">
        <v>1280</v>
      </c>
      <c r="B625" s="49" t="s">
        <v>1181</v>
      </c>
      <c r="C625" s="49">
        <v>12</v>
      </c>
      <c r="D625" s="50" t="s">
        <v>1281</v>
      </c>
    </row>
    <row r="626" spans="1:4" x14ac:dyDescent="0.15">
      <c r="A626" s="49" t="s">
        <v>1282</v>
      </c>
      <c r="B626" s="49" t="s">
        <v>1181</v>
      </c>
      <c r="C626" s="49">
        <v>12</v>
      </c>
      <c r="D626" s="50" t="s">
        <v>1283</v>
      </c>
    </row>
    <row r="627" spans="1:4" x14ac:dyDescent="0.15">
      <c r="A627" s="49" t="s">
        <v>1284</v>
      </c>
      <c r="B627" s="49" t="s">
        <v>1181</v>
      </c>
      <c r="C627" s="49">
        <v>12</v>
      </c>
      <c r="D627" s="50" t="s">
        <v>1285</v>
      </c>
    </row>
    <row r="628" spans="1:4" x14ac:dyDescent="0.15">
      <c r="A628" s="49" t="s">
        <v>1286</v>
      </c>
      <c r="B628" s="49" t="s">
        <v>1181</v>
      </c>
      <c r="C628" s="49">
        <v>12</v>
      </c>
      <c r="D628" s="50" t="s">
        <v>1287</v>
      </c>
    </row>
    <row r="629" spans="1:4" x14ac:dyDescent="0.15">
      <c r="A629" s="49" t="s">
        <v>1288</v>
      </c>
      <c r="B629" s="49" t="s">
        <v>1289</v>
      </c>
      <c r="C629" s="49">
        <v>13</v>
      </c>
      <c r="D629" s="50" t="s">
        <v>1290</v>
      </c>
    </row>
    <row r="630" spans="1:4" x14ac:dyDescent="0.15">
      <c r="A630" s="49" t="s">
        <v>1291</v>
      </c>
      <c r="B630" s="49" t="s">
        <v>1289</v>
      </c>
      <c r="C630" s="49">
        <v>13</v>
      </c>
      <c r="D630" s="50" t="s">
        <v>1292</v>
      </c>
    </row>
    <row r="631" spans="1:4" x14ac:dyDescent="0.15">
      <c r="A631" s="49" t="s">
        <v>1293</v>
      </c>
      <c r="B631" s="49" t="s">
        <v>1289</v>
      </c>
      <c r="C631" s="49">
        <v>13</v>
      </c>
      <c r="D631" s="50" t="s">
        <v>1294</v>
      </c>
    </row>
    <row r="632" spans="1:4" x14ac:dyDescent="0.15">
      <c r="A632" s="49" t="s">
        <v>1295</v>
      </c>
      <c r="B632" s="49" t="s">
        <v>1289</v>
      </c>
      <c r="C632" s="49">
        <v>13</v>
      </c>
      <c r="D632" s="50" t="s">
        <v>1296</v>
      </c>
    </row>
    <row r="633" spans="1:4" x14ac:dyDescent="0.15">
      <c r="A633" s="49" t="s">
        <v>1297</v>
      </c>
      <c r="B633" s="49" t="s">
        <v>1289</v>
      </c>
      <c r="C633" s="49">
        <v>13</v>
      </c>
      <c r="D633" s="50" t="s">
        <v>1298</v>
      </c>
    </row>
    <row r="634" spans="1:4" x14ac:dyDescent="0.15">
      <c r="A634" s="49" t="s">
        <v>1299</v>
      </c>
      <c r="B634" s="49" t="s">
        <v>1289</v>
      </c>
      <c r="C634" s="49">
        <v>13</v>
      </c>
      <c r="D634" s="50" t="s">
        <v>1300</v>
      </c>
    </row>
    <row r="635" spans="1:4" x14ac:dyDescent="0.15">
      <c r="A635" s="49" t="s">
        <v>1301</v>
      </c>
      <c r="B635" s="49" t="s">
        <v>1289</v>
      </c>
      <c r="C635" s="49">
        <v>13</v>
      </c>
      <c r="D635" s="50" t="s">
        <v>1302</v>
      </c>
    </row>
    <row r="636" spans="1:4" x14ac:dyDescent="0.15">
      <c r="A636" s="49" t="s">
        <v>1303</v>
      </c>
      <c r="B636" s="49" t="s">
        <v>1289</v>
      </c>
      <c r="C636" s="49">
        <v>13</v>
      </c>
      <c r="D636" s="50" t="s">
        <v>1304</v>
      </c>
    </row>
    <row r="637" spans="1:4" x14ac:dyDescent="0.15">
      <c r="A637" s="49" t="s">
        <v>1305</v>
      </c>
      <c r="B637" s="49" t="s">
        <v>1289</v>
      </c>
      <c r="C637" s="49">
        <v>13</v>
      </c>
      <c r="D637" s="50" t="s">
        <v>1306</v>
      </c>
    </row>
    <row r="638" spans="1:4" x14ac:dyDescent="0.15">
      <c r="A638" s="49" t="s">
        <v>1307</v>
      </c>
      <c r="B638" s="49" t="s">
        <v>1289</v>
      </c>
      <c r="C638" s="49">
        <v>13</v>
      </c>
      <c r="D638" s="50" t="s">
        <v>1308</v>
      </c>
    </row>
    <row r="639" spans="1:4" x14ac:dyDescent="0.15">
      <c r="A639" s="49" t="s">
        <v>1309</v>
      </c>
      <c r="B639" s="49" t="s">
        <v>1289</v>
      </c>
      <c r="C639" s="49">
        <v>13</v>
      </c>
      <c r="D639" s="50" t="s">
        <v>1310</v>
      </c>
    </row>
    <row r="640" spans="1:4" x14ac:dyDescent="0.15">
      <c r="A640" s="49" t="s">
        <v>1311</v>
      </c>
      <c r="B640" s="49" t="s">
        <v>1289</v>
      </c>
      <c r="C640" s="49">
        <v>13</v>
      </c>
      <c r="D640" s="50" t="s">
        <v>1312</v>
      </c>
    </row>
    <row r="641" spans="1:4" x14ac:dyDescent="0.15">
      <c r="A641" s="49" t="s">
        <v>1313</v>
      </c>
      <c r="B641" s="49" t="s">
        <v>1289</v>
      </c>
      <c r="C641" s="49">
        <v>13</v>
      </c>
      <c r="D641" s="50" t="s">
        <v>1314</v>
      </c>
    </row>
    <row r="642" spans="1:4" x14ac:dyDescent="0.15">
      <c r="A642" s="49" t="s">
        <v>1315</v>
      </c>
      <c r="B642" s="49" t="s">
        <v>1289</v>
      </c>
      <c r="C642" s="49">
        <v>13</v>
      </c>
      <c r="D642" s="50" t="s">
        <v>1316</v>
      </c>
    </row>
    <row r="643" spans="1:4" x14ac:dyDescent="0.15">
      <c r="A643" s="49" t="s">
        <v>1317</v>
      </c>
      <c r="B643" s="49" t="s">
        <v>1289</v>
      </c>
      <c r="C643" s="49">
        <v>13</v>
      </c>
      <c r="D643" s="50" t="s">
        <v>1318</v>
      </c>
    </row>
    <row r="644" spans="1:4" x14ac:dyDescent="0.15">
      <c r="A644" s="49" t="s">
        <v>1319</v>
      </c>
      <c r="B644" s="49" t="s">
        <v>1289</v>
      </c>
      <c r="C644" s="49">
        <v>13</v>
      </c>
      <c r="D644" s="50" t="s">
        <v>1320</v>
      </c>
    </row>
    <row r="645" spans="1:4" x14ac:dyDescent="0.15">
      <c r="A645" s="49" t="s">
        <v>1321</v>
      </c>
      <c r="B645" s="49" t="s">
        <v>1289</v>
      </c>
      <c r="C645" s="49">
        <v>13</v>
      </c>
      <c r="D645" s="50" t="s">
        <v>1322</v>
      </c>
    </row>
    <row r="646" spans="1:4" x14ac:dyDescent="0.15">
      <c r="A646" s="49" t="s">
        <v>1323</v>
      </c>
      <c r="B646" s="49" t="s">
        <v>1289</v>
      </c>
      <c r="C646" s="49">
        <v>13</v>
      </c>
      <c r="D646" s="50" t="s">
        <v>1324</v>
      </c>
    </row>
    <row r="647" spans="1:4" x14ac:dyDescent="0.15">
      <c r="A647" s="49" t="s">
        <v>1325</v>
      </c>
      <c r="B647" s="49" t="s">
        <v>1289</v>
      </c>
      <c r="C647" s="49">
        <v>13</v>
      </c>
      <c r="D647" s="50" t="s">
        <v>1326</v>
      </c>
    </row>
    <row r="648" spans="1:4" x14ac:dyDescent="0.15">
      <c r="A648" s="49" t="s">
        <v>1327</v>
      </c>
      <c r="B648" s="49" t="s">
        <v>1289</v>
      </c>
      <c r="C648" s="49">
        <v>13</v>
      </c>
      <c r="D648" s="50" t="s">
        <v>1328</v>
      </c>
    </row>
    <row r="649" spans="1:4" x14ac:dyDescent="0.15">
      <c r="A649" s="49" t="s">
        <v>1329</v>
      </c>
      <c r="B649" s="49" t="s">
        <v>1289</v>
      </c>
      <c r="C649" s="49">
        <v>13</v>
      </c>
      <c r="D649" s="50" t="s">
        <v>1330</v>
      </c>
    </row>
    <row r="650" spans="1:4" x14ac:dyDescent="0.15">
      <c r="A650" s="49" t="s">
        <v>1331</v>
      </c>
      <c r="B650" s="49" t="s">
        <v>1289</v>
      </c>
      <c r="C650" s="49">
        <v>13</v>
      </c>
      <c r="D650" s="50" t="s">
        <v>1332</v>
      </c>
    </row>
    <row r="651" spans="1:4" x14ac:dyDescent="0.15">
      <c r="A651" s="49" t="s">
        <v>1333</v>
      </c>
      <c r="B651" s="49" t="s">
        <v>1289</v>
      </c>
      <c r="C651" s="49">
        <v>13</v>
      </c>
      <c r="D651" s="50" t="s">
        <v>1334</v>
      </c>
    </row>
    <row r="652" spans="1:4" x14ac:dyDescent="0.15">
      <c r="A652" s="49" t="s">
        <v>1335</v>
      </c>
      <c r="B652" s="49" t="s">
        <v>1289</v>
      </c>
      <c r="C652" s="49">
        <v>13</v>
      </c>
      <c r="D652" s="50" t="s">
        <v>1336</v>
      </c>
    </row>
    <row r="653" spans="1:4" x14ac:dyDescent="0.15">
      <c r="A653" s="49" t="s">
        <v>1337</v>
      </c>
      <c r="B653" s="49" t="s">
        <v>1289</v>
      </c>
      <c r="C653" s="49">
        <v>13</v>
      </c>
      <c r="D653" s="50" t="s">
        <v>1338</v>
      </c>
    </row>
    <row r="654" spans="1:4" x14ac:dyDescent="0.15">
      <c r="A654" s="49" t="s">
        <v>1339</v>
      </c>
      <c r="B654" s="49" t="s">
        <v>1289</v>
      </c>
      <c r="C654" s="49">
        <v>13</v>
      </c>
      <c r="D654" s="50" t="s">
        <v>1340</v>
      </c>
    </row>
    <row r="655" spans="1:4" x14ac:dyDescent="0.15">
      <c r="A655" s="49" t="s">
        <v>1341</v>
      </c>
      <c r="B655" s="49" t="s">
        <v>1289</v>
      </c>
      <c r="C655" s="49">
        <v>13</v>
      </c>
      <c r="D655" s="50" t="s">
        <v>1342</v>
      </c>
    </row>
    <row r="656" spans="1:4" x14ac:dyDescent="0.15">
      <c r="A656" s="49" t="s">
        <v>1343</v>
      </c>
      <c r="B656" s="49" t="s">
        <v>1289</v>
      </c>
      <c r="C656" s="49">
        <v>13</v>
      </c>
      <c r="D656" s="50" t="s">
        <v>1344</v>
      </c>
    </row>
    <row r="657" spans="1:4" x14ac:dyDescent="0.15">
      <c r="A657" s="49" t="s">
        <v>1345</v>
      </c>
      <c r="B657" s="49" t="s">
        <v>1289</v>
      </c>
      <c r="C657" s="49">
        <v>13</v>
      </c>
      <c r="D657" s="50" t="s">
        <v>1346</v>
      </c>
    </row>
    <row r="658" spans="1:4" x14ac:dyDescent="0.15">
      <c r="A658" s="49" t="s">
        <v>1347</v>
      </c>
      <c r="B658" s="49" t="s">
        <v>1289</v>
      </c>
      <c r="C658" s="49">
        <v>13</v>
      </c>
      <c r="D658" s="50" t="s">
        <v>1348</v>
      </c>
    </row>
    <row r="659" spans="1:4" x14ac:dyDescent="0.15">
      <c r="A659" s="49" t="s">
        <v>1349</v>
      </c>
      <c r="B659" s="49" t="s">
        <v>1289</v>
      </c>
      <c r="C659" s="49">
        <v>13</v>
      </c>
      <c r="D659" s="50" t="s">
        <v>1350</v>
      </c>
    </row>
    <row r="660" spans="1:4" x14ac:dyDescent="0.15">
      <c r="A660" s="49" t="s">
        <v>1351</v>
      </c>
      <c r="B660" s="49" t="s">
        <v>1289</v>
      </c>
      <c r="C660" s="49">
        <v>13</v>
      </c>
      <c r="D660" s="50" t="s">
        <v>1352</v>
      </c>
    </row>
    <row r="661" spans="1:4" x14ac:dyDescent="0.15">
      <c r="A661" s="49" t="s">
        <v>1353</v>
      </c>
      <c r="B661" s="49" t="s">
        <v>1289</v>
      </c>
      <c r="C661" s="49">
        <v>13</v>
      </c>
      <c r="D661" s="50" t="s">
        <v>1354</v>
      </c>
    </row>
    <row r="662" spans="1:4" x14ac:dyDescent="0.15">
      <c r="A662" s="49" t="s">
        <v>1355</v>
      </c>
      <c r="B662" s="49" t="s">
        <v>1289</v>
      </c>
      <c r="C662" s="49">
        <v>13</v>
      </c>
      <c r="D662" s="50" t="s">
        <v>1356</v>
      </c>
    </row>
    <row r="663" spans="1:4" x14ac:dyDescent="0.15">
      <c r="A663" s="49" t="s">
        <v>1357</v>
      </c>
      <c r="B663" s="49" t="s">
        <v>1289</v>
      </c>
      <c r="C663" s="49">
        <v>13</v>
      </c>
      <c r="D663" s="50" t="s">
        <v>1358</v>
      </c>
    </row>
    <row r="664" spans="1:4" x14ac:dyDescent="0.15">
      <c r="A664" s="49" t="s">
        <v>1359</v>
      </c>
      <c r="B664" s="49" t="s">
        <v>1289</v>
      </c>
      <c r="C664" s="49">
        <v>13</v>
      </c>
      <c r="D664" s="50" t="s">
        <v>1360</v>
      </c>
    </row>
    <row r="665" spans="1:4" x14ac:dyDescent="0.15">
      <c r="A665" s="49" t="s">
        <v>1361</v>
      </c>
      <c r="B665" s="49" t="s">
        <v>1289</v>
      </c>
      <c r="C665" s="49">
        <v>13</v>
      </c>
      <c r="D665" s="50" t="s">
        <v>1362</v>
      </c>
    </row>
    <row r="666" spans="1:4" x14ac:dyDescent="0.15">
      <c r="A666" s="49" t="s">
        <v>1363</v>
      </c>
      <c r="B666" s="49" t="s">
        <v>1289</v>
      </c>
      <c r="C666" s="49">
        <v>13</v>
      </c>
      <c r="D666" s="50" t="s">
        <v>1364</v>
      </c>
    </row>
    <row r="667" spans="1:4" x14ac:dyDescent="0.15">
      <c r="A667" s="49" t="s">
        <v>1365</v>
      </c>
      <c r="B667" s="49" t="s">
        <v>1289</v>
      </c>
      <c r="C667" s="49">
        <v>13</v>
      </c>
      <c r="D667" s="50" t="s">
        <v>1366</v>
      </c>
    </row>
    <row r="668" spans="1:4" x14ac:dyDescent="0.15">
      <c r="A668" s="49" t="s">
        <v>1367</v>
      </c>
      <c r="B668" s="49" t="s">
        <v>1368</v>
      </c>
      <c r="C668" s="49">
        <v>14</v>
      </c>
      <c r="D668" s="50" t="s">
        <v>1369</v>
      </c>
    </row>
    <row r="669" spans="1:4" x14ac:dyDescent="0.15">
      <c r="A669" s="49" t="s">
        <v>1370</v>
      </c>
      <c r="B669" s="49" t="s">
        <v>1368</v>
      </c>
      <c r="C669" s="49">
        <v>14</v>
      </c>
      <c r="D669" s="50" t="s">
        <v>1371</v>
      </c>
    </row>
    <row r="670" spans="1:4" x14ac:dyDescent="0.15">
      <c r="A670" s="49" t="s">
        <v>1372</v>
      </c>
      <c r="B670" s="49" t="s">
        <v>1368</v>
      </c>
      <c r="C670" s="49">
        <v>14</v>
      </c>
      <c r="D670" s="50" t="s">
        <v>1373</v>
      </c>
    </row>
    <row r="671" spans="1:4" x14ac:dyDescent="0.15">
      <c r="A671" s="49" t="s">
        <v>1374</v>
      </c>
      <c r="B671" s="49" t="s">
        <v>1368</v>
      </c>
      <c r="C671" s="49">
        <v>14</v>
      </c>
      <c r="D671" s="50" t="s">
        <v>1375</v>
      </c>
    </row>
    <row r="672" spans="1:4" x14ac:dyDescent="0.15">
      <c r="A672" s="49" t="s">
        <v>1376</v>
      </c>
      <c r="B672" s="49" t="s">
        <v>1368</v>
      </c>
      <c r="C672" s="49">
        <v>14</v>
      </c>
      <c r="D672" s="50" t="s">
        <v>1377</v>
      </c>
    </row>
    <row r="673" spans="1:4" x14ac:dyDescent="0.15">
      <c r="A673" s="49" t="s">
        <v>1378</v>
      </c>
      <c r="B673" s="49" t="s">
        <v>1368</v>
      </c>
      <c r="C673" s="49">
        <v>14</v>
      </c>
      <c r="D673" s="50" t="s">
        <v>1379</v>
      </c>
    </row>
    <row r="674" spans="1:4" x14ac:dyDescent="0.15">
      <c r="A674" s="49" t="s">
        <v>1380</v>
      </c>
      <c r="B674" s="49" t="s">
        <v>1368</v>
      </c>
      <c r="C674" s="49">
        <v>14</v>
      </c>
      <c r="D674" s="50" t="s">
        <v>1381</v>
      </c>
    </row>
    <row r="675" spans="1:4" x14ac:dyDescent="0.15">
      <c r="A675" s="49" t="s">
        <v>1382</v>
      </c>
      <c r="B675" s="49" t="s">
        <v>1368</v>
      </c>
      <c r="C675" s="49">
        <v>14</v>
      </c>
      <c r="D675" s="50" t="s">
        <v>1383</v>
      </c>
    </row>
    <row r="676" spans="1:4" x14ac:dyDescent="0.15">
      <c r="A676" s="49" t="s">
        <v>1384</v>
      </c>
      <c r="B676" s="49" t="s">
        <v>1368</v>
      </c>
      <c r="C676" s="49">
        <v>14</v>
      </c>
      <c r="D676" s="50" t="s">
        <v>1385</v>
      </c>
    </row>
    <row r="677" spans="1:4" x14ac:dyDescent="0.15">
      <c r="A677" s="49" t="s">
        <v>1386</v>
      </c>
      <c r="B677" s="49" t="s">
        <v>1368</v>
      </c>
      <c r="C677" s="49">
        <v>14</v>
      </c>
      <c r="D677" s="50" t="s">
        <v>1387</v>
      </c>
    </row>
    <row r="678" spans="1:4" x14ac:dyDescent="0.15">
      <c r="A678" s="49" t="s">
        <v>1388</v>
      </c>
      <c r="B678" s="49" t="s">
        <v>1368</v>
      </c>
      <c r="C678" s="49">
        <v>14</v>
      </c>
      <c r="D678" s="50" t="s">
        <v>1389</v>
      </c>
    </row>
    <row r="679" spans="1:4" x14ac:dyDescent="0.15">
      <c r="A679" s="49" t="s">
        <v>1390</v>
      </c>
      <c r="B679" s="49" t="s">
        <v>1368</v>
      </c>
      <c r="C679" s="49">
        <v>14</v>
      </c>
      <c r="D679" s="50" t="s">
        <v>1391</v>
      </c>
    </row>
    <row r="680" spans="1:4" x14ac:dyDescent="0.15">
      <c r="A680" s="49" t="s">
        <v>1392</v>
      </c>
      <c r="B680" s="49" t="s">
        <v>1368</v>
      </c>
      <c r="C680" s="49">
        <v>14</v>
      </c>
      <c r="D680" s="50" t="s">
        <v>1393</v>
      </c>
    </row>
    <row r="681" spans="1:4" x14ac:dyDescent="0.15">
      <c r="A681" s="49" t="s">
        <v>1394</v>
      </c>
      <c r="B681" s="49" t="s">
        <v>1368</v>
      </c>
      <c r="C681" s="49">
        <v>14</v>
      </c>
      <c r="D681" s="50" t="s">
        <v>1395</v>
      </c>
    </row>
    <row r="682" spans="1:4" x14ac:dyDescent="0.15">
      <c r="A682" s="49" t="s">
        <v>1396</v>
      </c>
      <c r="B682" s="49" t="s">
        <v>1368</v>
      </c>
      <c r="C682" s="49">
        <v>14</v>
      </c>
      <c r="D682" s="50" t="s">
        <v>1397</v>
      </c>
    </row>
    <row r="683" spans="1:4" x14ac:dyDescent="0.15">
      <c r="A683" s="49" t="s">
        <v>1398</v>
      </c>
      <c r="B683" s="49" t="s">
        <v>1368</v>
      </c>
      <c r="C683" s="49">
        <v>14</v>
      </c>
      <c r="D683" s="50" t="s">
        <v>1399</v>
      </c>
    </row>
    <row r="684" spans="1:4" x14ac:dyDescent="0.15">
      <c r="A684" s="49" t="s">
        <v>1400</v>
      </c>
      <c r="B684" s="49" t="s">
        <v>1368</v>
      </c>
      <c r="C684" s="49">
        <v>14</v>
      </c>
      <c r="D684" s="50" t="s">
        <v>1401</v>
      </c>
    </row>
    <row r="685" spans="1:4" x14ac:dyDescent="0.15">
      <c r="A685" s="49" t="s">
        <v>1402</v>
      </c>
      <c r="B685" s="49" t="s">
        <v>1368</v>
      </c>
      <c r="C685" s="49">
        <v>14</v>
      </c>
      <c r="D685" s="50" t="s">
        <v>1403</v>
      </c>
    </row>
    <row r="686" spans="1:4" x14ac:dyDescent="0.15">
      <c r="A686" s="49" t="s">
        <v>1404</v>
      </c>
      <c r="B686" s="49" t="s">
        <v>1368</v>
      </c>
      <c r="C686" s="49">
        <v>14</v>
      </c>
      <c r="D686" s="50" t="s">
        <v>1405</v>
      </c>
    </row>
    <row r="687" spans="1:4" x14ac:dyDescent="0.15">
      <c r="A687" s="49" t="s">
        <v>1406</v>
      </c>
      <c r="B687" s="49" t="s">
        <v>1368</v>
      </c>
      <c r="C687" s="49">
        <v>14</v>
      </c>
      <c r="D687" s="50" t="s">
        <v>1407</v>
      </c>
    </row>
    <row r="688" spans="1:4" x14ac:dyDescent="0.15">
      <c r="A688" s="49" t="s">
        <v>1408</v>
      </c>
      <c r="B688" s="49" t="s">
        <v>1368</v>
      </c>
      <c r="C688" s="49">
        <v>14</v>
      </c>
      <c r="D688" s="50" t="s">
        <v>1409</v>
      </c>
    </row>
    <row r="689" spans="1:4" x14ac:dyDescent="0.15">
      <c r="A689" s="49" t="s">
        <v>1410</v>
      </c>
      <c r="B689" s="49" t="s">
        <v>1368</v>
      </c>
      <c r="C689" s="49">
        <v>14</v>
      </c>
      <c r="D689" s="50" t="s">
        <v>1411</v>
      </c>
    </row>
    <row r="690" spans="1:4" x14ac:dyDescent="0.15">
      <c r="A690" s="49" t="s">
        <v>1412</v>
      </c>
      <c r="B690" s="49" t="s">
        <v>1368</v>
      </c>
      <c r="C690" s="49">
        <v>14</v>
      </c>
      <c r="D690" s="50" t="s">
        <v>1413</v>
      </c>
    </row>
    <row r="691" spans="1:4" x14ac:dyDescent="0.15">
      <c r="A691" s="49" t="s">
        <v>1414</v>
      </c>
      <c r="B691" s="49" t="s">
        <v>1368</v>
      </c>
      <c r="C691" s="49">
        <v>14</v>
      </c>
      <c r="D691" s="50" t="s">
        <v>1415</v>
      </c>
    </row>
    <row r="692" spans="1:4" x14ac:dyDescent="0.15">
      <c r="A692" s="49" t="s">
        <v>1416</v>
      </c>
      <c r="B692" s="49" t="s">
        <v>1368</v>
      </c>
      <c r="C692" s="49">
        <v>14</v>
      </c>
      <c r="D692" s="50" t="s">
        <v>1417</v>
      </c>
    </row>
    <row r="693" spans="1:4" x14ac:dyDescent="0.15">
      <c r="A693" s="49" t="s">
        <v>1418</v>
      </c>
      <c r="B693" s="49" t="s">
        <v>1368</v>
      </c>
      <c r="C693" s="49">
        <v>14</v>
      </c>
      <c r="D693" s="50" t="s">
        <v>1419</v>
      </c>
    </row>
    <row r="694" spans="1:4" x14ac:dyDescent="0.15">
      <c r="A694" s="49" t="s">
        <v>1420</v>
      </c>
      <c r="B694" s="49" t="s">
        <v>1368</v>
      </c>
      <c r="C694" s="49">
        <v>14</v>
      </c>
      <c r="D694" s="50" t="s">
        <v>1421</v>
      </c>
    </row>
    <row r="695" spans="1:4" x14ac:dyDescent="0.15">
      <c r="A695" s="49" t="s">
        <v>1422</v>
      </c>
      <c r="B695" s="49" t="s">
        <v>1368</v>
      </c>
      <c r="C695" s="49">
        <v>14</v>
      </c>
      <c r="D695" s="50" t="s">
        <v>1423</v>
      </c>
    </row>
    <row r="696" spans="1:4" x14ac:dyDescent="0.15">
      <c r="A696" s="49" t="s">
        <v>1424</v>
      </c>
      <c r="B696" s="49" t="s">
        <v>1368</v>
      </c>
      <c r="C696" s="49">
        <v>14</v>
      </c>
      <c r="D696" s="50" t="s">
        <v>1425</v>
      </c>
    </row>
    <row r="697" spans="1:4" x14ac:dyDescent="0.15">
      <c r="A697" s="49" t="s">
        <v>1426</v>
      </c>
      <c r="B697" s="49" t="s">
        <v>1368</v>
      </c>
      <c r="C697" s="49">
        <v>14</v>
      </c>
      <c r="D697" s="50" t="s">
        <v>1427</v>
      </c>
    </row>
    <row r="698" spans="1:4" x14ac:dyDescent="0.15">
      <c r="A698" s="49" t="s">
        <v>1428</v>
      </c>
      <c r="B698" s="49" t="s">
        <v>1368</v>
      </c>
      <c r="C698" s="49">
        <v>14</v>
      </c>
      <c r="D698" s="50" t="s">
        <v>1429</v>
      </c>
    </row>
    <row r="699" spans="1:4" x14ac:dyDescent="0.15">
      <c r="A699" s="49" t="s">
        <v>1430</v>
      </c>
      <c r="B699" s="49" t="s">
        <v>1368</v>
      </c>
      <c r="C699" s="49">
        <v>14</v>
      </c>
      <c r="D699" s="50" t="s">
        <v>1431</v>
      </c>
    </row>
    <row r="700" spans="1:4" x14ac:dyDescent="0.15">
      <c r="A700" s="49" t="s">
        <v>1432</v>
      </c>
      <c r="B700" s="49" t="s">
        <v>1368</v>
      </c>
      <c r="C700" s="49">
        <v>14</v>
      </c>
      <c r="D700" s="50" t="s">
        <v>1433</v>
      </c>
    </row>
    <row r="701" spans="1:4" x14ac:dyDescent="0.15">
      <c r="A701" s="49" t="s">
        <v>1434</v>
      </c>
      <c r="B701" s="49" t="s">
        <v>1435</v>
      </c>
      <c r="C701" s="49">
        <v>15</v>
      </c>
      <c r="D701" s="50" t="s">
        <v>1436</v>
      </c>
    </row>
    <row r="702" spans="1:4" x14ac:dyDescent="0.15">
      <c r="A702" s="49" t="s">
        <v>1437</v>
      </c>
      <c r="B702" s="49" t="s">
        <v>1435</v>
      </c>
      <c r="C702" s="49">
        <v>15</v>
      </c>
      <c r="D702" s="50" t="s">
        <v>1438</v>
      </c>
    </row>
    <row r="703" spans="1:4" x14ac:dyDescent="0.15">
      <c r="A703" s="49" t="s">
        <v>1439</v>
      </c>
      <c r="B703" s="49" t="s">
        <v>1435</v>
      </c>
      <c r="C703" s="49">
        <v>15</v>
      </c>
      <c r="D703" s="50" t="s">
        <v>1440</v>
      </c>
    </row>
    <row r="704" spans="1:4" x14ac:dyDescent="0.15">
      <c r="A704" s="49" t="s">
        <v>1441</v>
      </c>
      <c r="B704" s="49" t="s">
        <v>1435</v>
      </c>
      <c r="C704" s="49">
        <v>15</v>
      </c>
      <c r="D704" s="50" t="s">
        <v>1442</v>
      </c>
    </row>
    <row r="705" spans="1:4" x14ac:dyDescent="0.15">
      <c r="A705" s="49" t="s">
        <v>1443</v>
      </c>
      <c r="B705" s="49" t="s">
        <v>1435</v>
      </c>
      <c r="C705" s="49">
        <v>15</v>
      </c>
      <c r="D705" s="50" t="s">
        <v>1444</v>
      </c>
    </row>
    <row r="706" spans="1:4" x14ac:dyDescent="0.15">
      <c r="A706" s="49" t="s">
        <v>1445</v>
      </c>
      <c r="B706" s="49" t="s">
        <v>1435</v>
      </c>
      <c r="C706" s="49">
        <v>15</v>
      </c>
      <c r="D706" s="50" t="s">
        <v>1446</v>
      </c>
    </row>
    <row r="707" spans="1:4" x14ac:dyDescent="0.15">
      <c r="A707" s="49" t="s">
        <v>1447</v>
      </c>
      <c r="B707" s="49" t="s">
        <v>1435</v>
      </c>
      <c r="C707" s="49">
        <v>15</v>
      </c>
      <c r="D707" s="50" t="s">
        <v>1448</v>
      </c>
    </row>
    <row r="708" spans="1:4" x14ac:dyDescent="0.15">
      <c r="A708" s="49" t="s">
        <v>1449</v>
      </c>
      <c r="B708" s="49" t="s">
        <v>1435</v>
      </c>
      <c r="C708" s="49">
        <v>15</v>
      </c>
      <c r="D708" s="50" t="s">
        <v>1450</v>
      </c>
    </row>
    <row r="709" spans="1:4" x14ac:dyDescent="0.15">
      <c r="A709" s="49" t="s">
        <v>1451</v>
      </c>
      <c r="B709" s="49" t="s">
        <v>1435</v>
      </c>
      <c r="C709" s="49">
        <v>15</v>
      </c>
      <c r="D709" s="50" t="s">
        <v>1452</v>
      </c>
    </row>
    <row r="710" spans="1:4" x14ac:dyDescent="0.15">
      <c r="A710" s="49" t="s">
        <v>1453</v>
      </c>
      <c r="B710" s="49" t="s">
        <v>1435</v>
      </c>
      <c r="C710" s="49">
        <v>15</v>
      </c>
      <c r="D710" s="50" t="s">
        <v>1454</v>
      </c>
    </row>
    <row r="711" spans="1:4" x14ac:dyDescent="0.15">
      <c r="A711" s="49" t="s">
        <v>1455</v>
      </c>
      <c r="B711" s="49" t="s">
        <v>1435</v>
      </c>
      <c r="C711" s="49">
        <v>15</v>
      </c>
      <c r="D711" s="50" t="s">
        <v>1456</v>
      </c>
    </row>
    <row r="712" spans="1:4" x14ac:dyDescent="0.15">
      <c r="A712" s="49" t="s">
        <v>1457</v>
      </c>
      <c r="B712" s="49" t="s">
        <v>1435</v>
      </c>
      <c r="C712" s="49">
        <v>15</v>
      </c>
      <c r="D712" s="50" t="s">
        <v>1458</v>
      </c>
    </row>
    <row r="713" spans="1:4" x14ac:dyDescent="0.15">
      <c r="A713" s="49" t="s">
        <v>1459</v>
      </c>
      <c r="B713" s="49" t="s">
        <v>1435</v>
      </c>
      <c r="C713" s="49">
        <v>15</v>
      </c>
      <c r="D713" s="50" t="s">
        <v>1460</v>
      </c>
    </row>
    <row r="714" spans="1:4" x14ac:dyDescent="0.15">
      <c r="A714" s="49" t="s">
        <v>1461</v>
      </c>
      <c r="B714" s="49" t="s">
        <v>1435</v>
      </c>
      <c r="C714" s="49">
        <v>15</v>
      </c>
      <c r="D714" s="50" t="s">
        <v>1462</v>
      </c>
    </row>
    <row r="715" spans="1:4" x14ac:dyDescent="0.15">
      <c r="A715" s="49" t="s">
        <v>1463</v>
      </c>
      <c r="B715" s="49" t="s">
        <v>1435</v>
      </c>
      <c r="C715" s="49">
        <v>15</v>
      </c>
      <c r="D715" s="50" t="s">
        <v>1464</v>
      </c>
    </row>
    <row r="716" spans="1:4" x14ac:dyDescent="0.15">
      <c r="A716" s="49" t="s">
        <v>1465</v>
      </c>
      <c r="B716" s="49" t="s">
        <v>1435</v>
      </c>
      <c r="C716" s="49">
        <v>15</v>
      </c>
      <c r="D716" s="50" t="s">
        <v>1466</v>
      </c>
    </row>
    <row r="717" spans="1:4" x14ac:dyDescent="0.15">
      <c r="A717" s="49" t="s">
        <v>1467</v>
      </c>
      <c r="B717" s="49" t="s">
        <v>1435</v>
      </c>
      <c r="C717" s="49">
        <v>15</v>
      </c>
      <c r="D717" s="50" t="s">
        <v>1468</v>
      </c>
    </row>
    <row r="718" spans="1:4" x14ac:dyDescent="0.15">
      <c r="A718" s="49" t="s">
        <v>1469</v>
      </c>
      <c r="B718" s="49" t="s">
        <v>1435</v>
      </c>
      <c r="C718" s="49">
        <v>15</v>
      </c>
      <c r="D718" s="50" t="s">
        <v>1470</v>
      </c>
    </row>
    <row r="719" spans="1:4" x14ac:dyDescent="0.15">
      <c r="A719" s="49" t="s">
        <v>1471</v>
      </c>
      <c r="B719" s="49" t="s">
        <v>1435</v>
      </c>
      <c r="C719" s="49">
        <v>15</v>
      </c>
      <c r="D719" s="50" t="s">
        <v>1472</v>
      </c>
    </row>
    <row r="720" spans="1:4" x14ac:dyDescent="0.15">
      <c r="A720" s="49" t="s">
        <v>1473</v>
      </c>
      <c r="B720" s="49" t="s">
        <v>1435</v>
      </c>
      <c r="C720" s="49">
        <v>15</v>
      </c>
      <c r="D720" s="50" t="s">
        <v>1474</v>
      </c>
    </row>
    <row r="721" spans="1:4" x14ac:dyDescent="0.15">
      <c r="A721" s="49" t="s">
        <v>1475</v>
      </c>
      <c r="B721" s="49" t="s">
        <v>1435</v>
      </c>
      <c r="C721" s="49">
        <v>15</v>
      </c>
      <c r="D721" s="50" t="s">
        <v>1476</v>
      </c>
    </row>
    <row r="722" spans="1:4" x14ac:dyDescent="0.15">
      <c r="A722" s="49" t="s">
        <v>1477</v>
      </c>
      <c r="B722" s="49" t="s">
        <v>1435</v>
      </c>
      <c r="C722" s="49">
        <v>15</v>
      </c>
      <c r="D722" s="50" t="s">
        <v>1478</v>
      </c>
    </row>
    <row r="723" spans="1:4" x14ac:dyDescent="0.15">
      <c r="A723" s="49" t="s">
        <v>1479</v>
      </c>
      <c r="B723" s="49" t="s">
        <v>1435</v>
      </c>
      <c r="C723" s="49">
        <v>15</v>
      </c>
      <c r="D723" s="50" t="s">
        <v>1480</v>
      </c>
    </row>
    <row r="724" spans="1:4" x14ac:dyDescent="0.15">
      <c r="A724" s="49" t="s">
        <v>1481</v>
      </c>
      <c r="B724" s="49" t="s">
        <v>1435</v>
      </c>
      <c r="C724" s="49">
        <v>15</v>
      </c>
      <c r="D724" s="50" t="s">
        <v>1482</v>
      </c>
    </row>
    <row r="725" spans="1:4" x14ac:dyDescent="0.15">
      <c r="A725" s="49" t="s">
        <v>1483</v>
      </c>
      <c r="B725" s="49" t="s">
        <v>1435</v>
      </c>
      <c r="C725" s="49">
        <v>15</v>
      </c>
      <c r="D725" s="50" t="s">
        <v>1484</v>
      </c>
    </row>
    <row r="726" spans="1:4" x14ac:dyDescent="0.15">
      <c r="A726" s="49" t="s">
        <v>1485</v>
      </c>
      <c r="B726" s="49" t="s">
        <v>1435</v>
      </c>
      <c r="C726" s="49">
        <v>15</v>
      </c>
      <c r="D726" s="50" t="s">
        <v>1486</v>
      </c>
    </row>
    <row r="727" spans="1:4" x14ac:dyDescent="0.15">
      <c r="A727" s="49" t="s">
        <v>1487</v>
      </c>
      <c r="B727" s="49" t="s">
        <v>1435</v>
      </c>
      <c r="C727" s="49">
        <v>15</v>
      </c>
      <c r="D727" s="50" t="s">
        <v>1488</v>
      </c>
    </row>
    <row r="728" spans="1:4" x14ac:dyDescent="0.15">
      <c r="A728" s="49" t="s">
        <v>1489</v>
      </c>
      <c r="B728" s="49" t="s">
        <v>1435</v>
      </c>
      <c r="C728" s="49">
        <v>15</v>
      </c>
      <c r="D728" s="50" t="s">
        <v>1490</v>
      </c>
    </row>
    <row r="729" spans="1:4" x14ac:dyDescent="0.15">
      <c r="A729" s="49" t="s">
        <v>1491</v>
      </c>
      <c r="B729" s="49" t="s">
        <v>1435</v>
      </c>
      <c r="C729" s="49">
        <v>15</v>
      </c>
      <c r="D729" s="50" t="s">
        <v>1492</v>
      </c>
    </row>
    <row r="730" spans="1:4" x14ac:dyDescent="0.15">
      <c r="A730" s="49" t="s">
        <v>1493</v>
      </c>
      <c r="B730" s="49" t="s">
        <v>1435</v>
      </c>
      <c r="C730" s="49">
        <v>15</v>
      </c>
      <c r="D730" s="50" t="s">
        <v>1494</v>
      </c>
    </row>
    <row r="731" spans="1:4" x14ac:dyDescent="0.15">
      <c r="A731" s="49" t="s">
        <v>1495</v>
      </c>
      <c r="B731" s="49" t="s">
        <v>1496</v>
      </c>
      <c r="C731" s="49">
        <v>16</v>
      </c>
      <c r="D731" s="50" t="s">
        <v>1497</v>
      </c>
    </row>
    <row r="732" spans="1:4" x14ac:dyDescent="0.15">
      <c r="A732" s="49" t="s">
        <v>1498</v>
      </c>
      <c r="B732" s="49" t="s">
        <v>1496</v>
      </c>
      <c r="C732" s="49">
        <v>16</v>
      </c>
      <c r="D732" s="50" t="s">
        <v>1499</v>
      </c>
    </row>
    <row r="733" spans="1:4" x14ac:dyDescent="0.15">
      <c r="A733" s="49" t="s">
        <v>1500</v>
      </c>
      <c r="B733" s="49" t="s">
        <v>1496</v>
      </c>
      <c r="C733" s="49">
        <v>16</v>
      </c>
      <c r="D733" s="50" t="s">
        <v>1501</v>
      </c>
    </row>
    <row r="734" spans="1:4" x14ac:dyDescent="0.15">
      <c r="A734" s="49" t="s">
        <v>1502</v>
      </c>
      <c r="B734" s="49" t="s">
        <v>1496</v>
      </c>
      <c r="C734" s="49">
        <v>16</v>
      </c>
      <c r="D734" s="50" t="s">
        <v>1503</v>
      </c>
    </row>
    <row r="735" spans="1:4" x14ac:dyDescent="0.15">
      <c r="A735" s="49" t="s">
        <v>1504</v>
      </c>
      <c r="B735" s="49" t="s">
        <v>1496</v>
      </c>
      <c r="C735" s="49">
        <v>16</v>
      </c>
      <c r="D735" s="50" t="s">
        <v>1505</v>
      </c>
    </row>
    <row r="736" spans="1:4" x14ac:dyDescent="0.15">
      <c r="A736" s="49" t="s">
        <v>1506</v>
      </c>
      <c r="B736" s="49" t="s">
        <v>1496</v>
      </c>
      <c r="C736" s="49">
        <v>16</v>
      </c>
      <c r="D736" s="50" t="s">
        <v>1507</v>
      </c>
    </row>
    <row r="737" spans="1:4" x14ac:dyDescent="0.15">
      <c r="A737" s="49" t="s">
        <v>1508</v>
      </c>
      <c r="B737" s="49" t="s">
        <v>1496</v>
      </c>
      <c r="C737" s="49">
        <v>16</v>
      </c>
      <c r="D737" s="50" t="s">
        <v>1509</v>
      </c>
    </row>
    <row r="738" spans="1:4" x14ac:dyDescent="0.15">
      <c r="A738" s="49" t="s">
        <v>1510</v>
      </c>
      <c r="B738" s="49" t="s">
        <v>1496</v>
      </c>
      <c r="C738" s="49">
        <v>16</v>
      </c>
      <c r="D738" s="50" t="s">
        <v>1511</v>
      </c>
    </row>
    <row r="739" spans="1:4" x14ac:dyDescent="0.15">
      <c r="A739" s="49" t="s">
        <v>1512</v>
      </c>
      <c r="B739" s="49" t="s">
        <v>1496</v>
      </c>
      <c r="C739" s="49">
        <v>16</v>
      </c>
      <c r="D739" s="50" t="s">
        <v>1513</v>
      </c>
    </row>
    <row r="740" spans="1:4" x14ac:dyDescent="0.15">
      <c r="A740" s="49" t="s">
        <v>1514</v>
      </c>
      <c r="B740" s="49" t="s">
        <v>1496</v>
      </c>
      <c r="C740" s="49">
        <v>16</v>
      </c>
      <c r="D740" s="50" t="s">
        <v>1515</v>
      </c>
    </row>
    <row r="741" spans="1:4" x14ac:dyDescent="0.15">
      <c r="A741" s="49" t="s">
        <v>1516</v>
      </c>
      <c r="B741" s="49" t="s">
        <v>1496</v>
      </c>
      <c r="C741" s="49">
        <v>16</v>
      </c>
      <c r="D741" s="50" t="s">
        <v>1517</v>
      </c>
    </row>
    <row r="742" spans="1:4" x14ac:dyDescent="0.15">
      <c r="A742" s="49" t="s">
        <v>1518</v>
      </c>
      <c r="B742" s="49" t="s">
        <v>1496</v>
      </c>
      <c r="C742" s="49">
        <v>16</v>
      </c>
      <c r="D742" s="50" t="s">
        <v>1519</v>
      </c>
    </row>
    <row r="743" spans="1:4" x14ac:dyDescent="0.15">
      <c r="A743" s="49" t="s">
        <v>1520</v>
      </c>
      <c r="B743" s="49" t="s">
        <v>1496</v>
      </c>
      <c r="C743" s="49">
        <v>16</v>
      </c>
      <c r="D743" s="50" t="s">
        <v>1521</v>
      </c>
    </row>
    <row r="744" spans="1:4" x14ac:dyDescent="0.15">
      <c r="A744" s="49" t="s">
        <v>1522</v>
      </c>
      <c r="B744" s="49" t="s">
        <v>1496</v>
      </c>
      <c r="C744" s="49">
        <v>16</v>
      </c>
      <c r="D744" s="50" t="s">
        <v>1523</v>
      </c>
    </row>
    <row r="745" spans="1:4" x14ac:dyDescent="0.15">
      <c r="A745" s="49" t="s">
        <v>689</v>
      </c>
      <c r="B745" s="49" t="s">
        <v>1496</v>
      </c>
      <c r="C745" s="49">
        <v>16</v>
      </c>
      <c r="D745" s="50" t="s">
        <v>1524</v>
      </c>
    </row>
    <row r="746" spans="1:4" x14ac:dyDescent="0.15">
      <c r="A746" s="49" t="s">
        <v>1525</v>
      </c>
      <c r="B746" s="49" t="s">
        <v>1526</v>
      </c>
      <c r="C746" s="49">
        <v>17</v>
      </c>
      <c r="D746" s="50" t="s">
        <v>1527</v>
      </c>
    </row>
    <row r="747" spans="1:4" x14ac:dyDescent="0.15">
      <c r="A747" s="49" t="s">
        <v>1528</v>
      </c>
      <c r="B747" s="49" t="s">
        <v>1526</v>
      </c>
      <c r="C747" s="49">
        <v>17</v>
      </c>
      <c r="D747" s="50" t="s">
        <v>1529</v>
      </c>
    </row>
    <row r="748" spans="1:4" x14ac:dyDescent="0.15">
      <c r="A748" s="49" t="s">
        <v>1530</v>
      </c>
      <c r="B748" s="49" t="s">
        <v>1526</v>
      </c>
      <c r="C748" s="49">
        <v>17</v>
      </c>
      <c r="D748" s="50" t="s">
        <v>1531</v>
      </c>
    </row>
    <row r="749" spans="1:4" x14ac:dyDescent="0.15">
      <c r="A749" s="49" t="s">
        <v>1532</v>
      </c>
      <c r="B749" s="49" t="s">
        <v>1526</v>
      </c>
      <c r="C749" s="49">
        <v>17</v>
      </c>
      <c r="D749" s="50" t="s">
        <v>1533</v>
      </c>
    </row>
    <row r="750" spans="1:4" x14ac:dyDescent="0.15">
      <c r="A750" s="49" t="s">
        <v>1534</v>
      </c>
      <c r="B750" s="49" t="s">
        <v>1526</v>
      </c>
      <c r="C750" s="49">
        <v>17</v>
      </c>
      <c r="D750" s="50" t="s">
        <v>1535</v>
      </c>
    </row>
    <row r="751" spans="1:4" x14ac:dyDescent="0.15">
      <c r="A751" s="49" t="s">
        <v>1536</v>
      </c>
      <c r="B751" s="49" t="s">
        <v>1526</v>
      </c>
      <c r="C751" s="49">
        <v>17</v>
      </c>
      <c r="D751" s="50" t="s">
        <v>1537</v>
      </c>
    </row>
    <row r="752" spans="1:4" x14ac:dyDescent="0.15">
      <c r="A752" s="49" t="s">
        <v>1538</v>
      </c>
      <c r="B752" s="49" t="s">
        <v>1526</v>
      </c>
      <c r="C752" s="49">
        <v>17</v>
      </c>
      <c r="D752" s="50" t="s">
        <v>1539</v>
      </c>
    </row>
    <row r="753" spans="1:4" x14ac:dyDescent="0.15">
      <c r="A753" s="49" t="s">
        <v>1540</v>
      </c>
      <c r="B753" s="49" t="s">
        <v>1526</v>
      </c>
      <c r="C753" s="49">
        <v>17</v>
      </c>
      <c r="D753" s="50" t="s">
        <v>1541</v>
      </c>
    </row>
    <row r="754" spans="1:4" x14ac:dyDescent="0.15">
      <c r="A754" s="49" t="s">
        <v>1542</v>
      </c>
      <c r="B754" s="49" t="s">
        <v>1526</v>
      </c>
      <c r="C754" s="49">
        <v>17</v>
      </c>
      <c r="D754" s="50" t="s">
        <v>1543</v>
      </c>
    </row>
    <row r="755" spans="1:4" x14ac:dyDescent="0.15">
      <c r="A755" s="49" t="s">
        <v>1544</v>
      </c>
      <c r="B755" s="49" t="s">
        <v>1526</v>
      </c>
      <c r="C755" s="49">
        <v>17</v>
      </c>
      <c r="D755" s="50" t="s">
        <v>1545</v>
      </c>
    </row>
    <row r="756" spans="1:4" x14ac:dyDescent="0.15">
      <c r="A756" s="49" t="s">
        <v>1546</v>
      </c>
      <c r="B756" s="49" t="s">
        <v>1526</v>
      </c>
      <c r="C756" s="49">
        <v>17</v>
      </c>
      <c r="D756" s="50" t="s">
        <v>1547</v>
      </c>
    </row>
    <row r="757" spans="1:4" x14ac:dyDescent="0.15">
      <c r="A757" s="49" t="s">
        <v>1548</v>
      </c>
      <c r="B757" s="49" t="s">
        <v>1526</v>
      </c>
      <c r="C757" s="49">
        <v>17</v>
      </c>
      <c r="D757" s="50" t="s">
        <v>1549</v>
      </c>
    </row>
    <row r="758" spans="1:4" x14ac:dyDescent="0.15">
      <c r="A758" s="49" t="s">
        <v>1550</v>
      </c>
      <c r="B758" s="49" t="s">
        <v>1526</v>
      </c>
      <c r="C758" s="49">
        <v>17</v>
      </c>
      <c r="D758" s="50" t="s">
        <v>1551</v>
      </c>
    </row>
    <row r="759" spans="1:4" x14ac:dyDescent="0.15">
      <c r="A759" s="49" t="s">
        <v>1552</v>
      </c>
      <c r="B759" s="49" t="s">
        <v>1526</v>
      </c>
      <c r="C759" s="49">
        <v>17</v>
      </c>
      <c r="D759" s="50" t="s">
        <v>1553</v>
      </c>
    </row>
    <row r="760" spans="1:4" x14ac:dyDescent="0.15">
      <c r="A760" s="49" t="s">
        <v>1554</v>
      </c>
      <c r="B760" s="49" t="s">
        <v>1526</v>
      </c>
      <c r="C760" s="49">
        <v>17</v>
      </c>
      <c r="D760" s="50" t="s">
        <v>1555</v>
      </c>
    </row>
    <row r="761" spans="1:4" x14ac:dyDescent="0.15">
      <c r="A761" s="49" t="s">
        <v>1556</v>
      </c>
      <c r="B761" s="49" t="s">
        <v>1526</v>
      </c>
      <c r="C761" s="49">
        <v>17</v>
      </c>
      <c r="D761" s="50" t="s">
        <v>1557</v>
      </c>
    </row>
    <row r="762" spans="1:4" x14ac:dyDescent="0.15">
      <c r="A762" s="49" t="s">
        <v>1558</v>
      </c>
      <c r="B762" s="49" t="s">
        <v>1526</v>
      </c>
      <c r="C762" s="49">
        <v>17</v>
      </c>
      <c r="D762" s="50" t="s">
        <v>1559</v>
      </c>
    </row>
    <row r="763" spans="1:4" x14ac:dyDescent="0.15">
      <c r="A763" s="49" t="s">
        <v>1560</v>
      </c>
      <c r="B763" s="49" t="s">
        <v>1526</v>
      </c>
      <c r="C763" s="49">
        <v>17</v>
      </c>
      <c r="D763" s="50" t="s">
        <v>1561</v>
      </c>
    </row>
    <row r="764" spans="1:4" x14ac:dyDescent="0.15">
      <c r="A764" s="49" t="s">
        <v>1562</v>
      </c>
      <c r="B764" s="49" t="s">
        <v>1526</v>
      </c>
      <c r="C764" s="49">
        <v>17</v>
      </c>
      <c r="D764" s="50" t="s">
        <v>1563</v>
      </c>
    </row>
    <row r="765" spans="1:4" x14ac:dyDescent="0.15">
      <c r="A765" s="49" t="s">
        <v>1564</v>
      </c>
      <c r="B765" s="49" t="s">
        <v>1565</v>
      </c>
      <c r="C765" s="49">
        <v>18</v>
      </c>
      <c r="D765" s="50" t="s">
        <v>1566</v>
      </c>
    </row>
    <row r="766" spans="1:4" x14ac:dyDescent="0.15">
      <c r="A766" s="49" t="s">
        <v>1567</v>
      </c>
      <c r="B766" s="49" t="s">
        <v>1565</v>
      </c>
      <c r="C766" s="49">
        <v>18</v>
      </c>
      <c r="D766" s="50" t="s">
        <v>1568</v>
      </c>
    </row>
    <row r="767" spans="1:4" x14ac:dyDescent="0.15">
      <c r="A767" s="49" t="s">
        <v>1569</v>
      </c>
      <c r="B767" s="49" t="s">
        <v>1565</v>
      </c>
      <c r="C767" s="49">
        <v>18</v>
      </c>
      <c r="D767" s="50" t="s">
        <v>1570</v>
      </c>
    </row>
    <row r="768" spans="1:4" x14ac:dyDescent="0.15">
      <c r="A768" s="49" t="s">
        <v>1571</v>
      </c>
      <c r="B768" s="49" t="s">
        <v>1565</v>
      </c>
      <c r="C768" s="49">
        <v>18</v>
      </c>
      <c r="D768" s="50" t="s">
        <v>1572</v>
      </c>
    </row>
    <row r="769" spans="1:4" x14ac:dyDescent="0.15">
      <c r="A769" s="49" t="s">
        <v>1573</v>
      </c>
      <c r="B769" s="49" t="s">
        <v>1565</v>
      </c>
      <c r="C769" s="49">
        <v>18</v>
      </c>
      <c r="D769" s="50" t="s">
        <v>1574</v>
      </c>
    </row>
    <row r="770" spans="1:4" x14ac:dyDescent="0.15">
      <c r="A770" s="49" t="s">
        <v>1575</v>
      </c>
      <c r="B770" s="49" t="s">
        <v>1565</v>
      </c>
      <c r="C770" s="49">
        <v>18</v>
      </c>
      <c r="D770" s="50" t="s">
        <v>1576</v>
      </c>
    </row>
    <row r="771" spans="1:4" x14ac:dyDescent="0.15">
      <c r="A771" s="49" t="s">
        <v>1577</v>
      </c>
      <c r="B771" s="49" t="s">
        <v>1565</v>
      </c>
      <c r="C771" s="49">
        <v>18</v>
      </c>
      <c r="D771" s="50" t="s">
        <v>1578</v>
      </c>
    </row>
    <row r="772" spans="1:4" x14ac:dyDescent="0.15">
      <c r="A772" s="49" t="s">
        <v>1579</v>
      </c>
      <c r="B772" s="49" t="s">
        <v>1565</v>
      </c>
      <c r="C772" s="49">
        <v>18</v>
      </c>
      <c r="D772" s="50" t="s">
        <v>1580</v>
      </c>
    </row>
    <row r="773" spans="1:4" x14ac:dyDescent="0.15">
      <c r="A773" s="49" t="s">
        <v>1581</v>
      </c>
      <c r="B773" s="49" t="s">
        <v>1565</v>
      </c>
      <c r="C773" s="49">
        <v>18</v>
      </c>
      <c r="D773" s="50" t="s">
        <v>1582</v>
      </c>
    </row>
    <row r="774" spans="1:4" x14ac:dyDescent="0.15">
      <c r="A774" s="49" t="s">
        <v>1583</v>
      </c>
      <c r="B774" s="49" t="s">
        <v>1565</v>
      </c>
      <c r="C774" s="49">
        <v>18</v>
      </c>
      <c r="D774" s="50" t="s">
        <v>1584</v>
      </c>
    </row>
    <row r="775" spans="1:4" x14ac:dyDescent="0.15">
      <c r="A775" s="49" t="s">
        <v>350</v>
      </c>
      <c r="B775" s="49" t="s">
        <v>1565</v>
      </c>
      <c r="C775" s="49">
        <v>18</v>
      </c>
      <c r="D775" s="50" t="s">
        <v>1585</v>
      </c>
    </row>
    <row r="776" spans="1:4" x14ac:dyDescent="0.15">
      <c r="A776" s="49" t="s">
        <v>1586</v>
      </c>
      <c r="B776" s="49" t="s">
        <v>1565</v>
      </c>
      <c r="C776" s="49">
        <v>18</v>
      </c>
      <c r="D776" s="50" t="s">
        <v>1587</v>
      </c>
    </row>
    <row r="777" spans="1:4" x14ac:dyDescent="0.15">
      <c r="A777" s="49" t="s">
        <v>1588</v>
      </c>
      <c r="B777" s="49" t="s">
        <v>1565</v>
      </c>
      <c r="C777" s="49">
        <v>18</v>
      </c>
      <c r="D777" s="50" t="s">
        <v>1589</v>
      </c>
    </row>
    <row r="778" spans="1:4" x14ac:dyDescent="0.15">
      <c r="A778" s="49" t="s">
        <v>1590</v>
      </c>
      <c r="B778" s="49" t="s">
        <v>1565</v>
      </c>
      <c r="C778" s="49">
        <v>18</v>
      </c>
      <c r="D778" s="50" t="s">
        <v>1591</v>
      </c>
    </row>
    <row r="779" spans="1:4" x14ac:dyDescent="0.15">
      <c r="A779" s="49" t="s">
        <v>1592</v>
      </c>
      <c r="B779" s="49" t="s">
        <v>1565</v>
      </c>
      <c r="C779" s="49">
        <v>18</v>
      </c>
      <c r="D779" s="50" t="s">
        <v>1593</v>
      </c>
    </row>
    <row r="780" spans="1:4" x14ac:dyDescent="0.15">
      <c r="A780" s="49" t="s">
        <v>1594</v>
      </c>
      <c r="B780" s="49" t="s">
        <v>1565</v>
      </c>
      <c r="C780" s="49">
        <v>18</v>
      </c>
      <c r="D780" s="50" t="s">
        <v>1595</v>
      </c>
    </row>
    <row r="781" spans="1:4" x14ac:dyDescent="0.15">
      <c r="A781" s="49" t="s">
        <v>1596</v>
      </c>
      <c r="B781" s="49" t="s">
        <v>1565</v>
      </c>
      <c r="C781" s="49">
        <v>18</v>
      </c>
      <c r="D781" s="50" t="s">
        <v>1597</v>
      </c>
    </row>
    <row r="782" spans="1:4" x14ac:dyDescent="0.15">
      <c r="A782" s="49" t="s">
        <v>1598</v>
      </c>
      <c r="B782" s="49" t="s">
        <v>1599</v>
      </c>
      <c r="C782" s="49">
        <v>19</v>
      </c>
      <c r="D782" s="50" t="s">
        <v>1600</v>
      </c>
    </row>
    <row r="783" spans="1:4" x14ac:dyDescent="0.15">
      <c r="A783" s="49" t="s">
        <v>1601</v>
      </c>
      <c r="B783" s="49" t="s">
        <v>1599</v>
      </c>
      <c r="C783" s="49">
        <v>19</v>
      </c>
      <c r="D783" s="50" t="s">
        <v>1602</v>
      </c>
    </row>
    <row r="784" spans="1:4" x14ac:dyDescent="0.15">
      <c r="A784" s="49" t="s">
        <v>1603</v>
      </c>
      <c r="B784" s="49" t="s">
        <v>1599</v>
      </c>
      <c r="C784" s="49">
        <v>19</v>
      </c>
      <c r="D784" s="50" t="s">
        <v>1604</v>
      </c>
    </row>
    <row r="785" spans="1:4" x14ac:dyDescent="0.15">
      <c r="A785" s="49" t="s">
        <v>1605</v>
      </c>
      <c r="B785" s="49" t="s">
        <v>1599</v>
      </c>
      <c r="C785" s="49">
        <v>19</v>
      </c>
      <c r="D785" s="50" t="s">
        <v>1606</v>
      </c>
    </row>
    <row r="786" spans="1:4" x14ac:dyDescent="0.15">
      <c r="A786" s="49" t="s">
        <v>1607</v>
      </c>
      <c r="B786" s="49" t="s">
        <v>1599</v>
      </c>
      <c r="C786" s="49">
        <v>19</v>
      </c>
      <c r="D786" s="50" t="s">
        <v>1608</v>
      </c>
    </row>
    <row r="787" spans="1:4" x14ac:dyDescent="0.15">
      <c r="A787" s="49" t="s">
        <v>1609</v>
      </c>
      <c r="B787" s="49" t="s">
        <v>1599</v>
      </c>
      <c r="C787" s="49">
        <v>19</v>
      </c>
      <c r="D787" s="50" t="s">
        <v>1610</v>
      </c>
    </row>
    <row r="788" spans="1:4" x14ac:dyDescent="0.15">
      <c r="A788" s="49" t="s">
        <v>1611</v>
      </c>
      <c r="B788" s="49" t="s">
        <v>1599</v>
      </c>
      <c r="C788" s="49">
        <v>19</v>
      </c>
      <c r="D788" s="50" t="s">
        <v>1612</v>
      </c>
    </row>
    <row r="789" spans="1:4" x14ac:dyDescent="0.15">
      <c r="A789" s="49" t="s">
        <v>1613</v>
      </c>
      <c r="B789" s="49" t="s">
        <v>1599</v>
      </c>
      <c r="C789" s="49">
        <v>19</v>
      </c>
      <c r="D789" s="50" t="s">
        <v>1614</v>
      </c>
    </row>
    <row r="790" spans="1:4" x14ac:dyDescent="0.15">
      <c r="A790" s="49" t="s">
        <v>1615</v>
      </c>
      <c r="B790" s="49" t="s">
        <v>1599</v>
      </c>
      <c r="C790" s="49">
        <v>19</v>
      </c>
      <c r="D790" s="50" t="s">
        <v>1616</v>
      </c>
    </row>
    <row r="791" spans="1:4" x14ac:dyDescent="0.15">
      <c r="A791" s="49" t="s">
        <v>1617</v>
      </c>
      <c r="B791" s="49" t="s">
        <v>1599</v>
      </c>
      <c r="C791" s="49">
        <v>19</v>
      </c>
      <c r="D791" s="50" t="s">
        <v>1618</v>
      </c>
    </row>
    <row r="792" spans="1:4" x14ac:dyDescent="0.15">
      <c r="A792" s="49" t="s">
        <v>1619</v>
      </c>
      <c r="B792" s="49" t="s">
        <v>1599</v>
      </c>
      <c r="C792" s="49">
        <v>19</v>
      </c>
      <c r="D792" s="50" t="s">
        <v>1620</v>
      </c>
    </row>
    <row r="793" spans="1:4" x14ac:dyDescent="0.15">
      <c r="A793" s="49" t="s">
        <v>1621</v>
      </c>
      <c r="B793" s="49" t="s">
        <v>1599</v>
      </c>
      <c r="C793" s="49">
        <v>19</v>
      </c>
      <c r="D793" s="50" t="s">
        <v>1622</v>
      </c>
    </row>
    <row r="794" spans="1:4" x14ac:dyDescent="0.15">
      <c r="A794" s="49" t="s">
        <v>1623</v>
      </c>
      <c r="B794" s="49" t="s">
        <v>1599</v>
      </c>
      <c r="C794" s="49">
        <v>19</v>
      </c>
      <c r="D794" s="50" t="s">
        <v>1624</v>
      </c>
    </row>
    <row r="795" spans="1:4" x14ac:dyDescent="0.15">
      <c r="A795" s="49" t="s">
        <v>1625</v>
      </c>
      <c r="B795" s="49" t="s">
        <v>1599</v>
      </c>
      <c r="C795" s="49">
        <v>19</v>
      </c>
      <c r="D795" s="50" t="s">
        <v>1626</v>
      </c>
    </row>
    <row r="796" spans="1:4" x14ac:dyDescent="0.15">
      <c r="A796" s="49" t="s">
        <v>1627</v>
      </c>
      <c r="B796" s="49" t="s">
        <v>1599</v>
      </c>
      <c r="C796" s="49">
        <v>19</v>
      </c>
      <c r="D796" s="50" t="s">
        <v>1628</v>
      </c>
    </row>
    <row r="797" spans="1:4" x14ac:dyDescent="0.15">
      <c r="A797" s="49" t="s">
        <v>1629</v>
      </c>
      <c r="B797" s="49" t="s">
        <v>1599</v>
      </c>
      <c r="C797" s="49">
        <v>19</v>
      </c>
      <c r="D797" s="50" t="s">
        <v>1630</v>
      </c>
    </row>
    <row r="798" spans="1:4" x14ac:dyDescent="0.15">
      <c r="A798" s="49" t="s">
        <v>459</v>
      </c>
      <c r="B798" s="49" t="s">
        <v>1599</v>
      </c>
      <c r="C798" s="49">
        <v>19</v>
      </c>
      <c r="D798" s="50" t="s">
        <v>1631</v>
      </c>
    </row>
    <row r="799" spans="1:4" x14ac:dyDescent="0.15">
      <c r="A799" s="49" t="s">
        <v>1632</v>
      </c>
      <c r="B799" s="49" t="s">
        <v>1599</v>
      </c>
      <c r="C799" s="49">
        <v>19</v>
      </c>
      <c r="D799" s="50" t="s">
        <v>1633</v>
      </c>
    </row>
    <row r="800" spans="1:4" x14ac:dyDescent="0.15">
      <c r="A800" s="49" t="s">
        <v>1634</v>
      </c>
      <c r="B800" s="49" t="s">
        <v>1599</v>
      </c>
      <c r="C800" s="49">
        <v>19</v>
      </c>
      <c r="D800" s="50" t="s">
        <v>1635</v>
      </c>
    </row>
    <row r="801" spans="1:4" x14ac:dyDescent="0.15">
      <c r="A801" s="49" t="s">
        <v>1636</v>
      </c>
      <c r="B801" s="49" t="s">
        <v>1599</v>
      </c>
      <c r="C801" s="49">
        <v>19</v>
      </c>
      <c r="D801" s="50" t="s">
        <v>1637</v>
      </c>
    </row>
    <row r="802" spans="1:4" x14ac:dyDescent="0.15">
      <c r="A802" s="49" t="s">
        <v>1638</v>
      </c>
      <c r="B802" s="49" t="s">
        <v>1599</v>
      </c>
      <c r="C802" s="49">
        <v>19</v>
      </c>
      <c r="D802" s="50" t="s">
        <v>1639</v>
      </c>
    </row>
    <row r="803" spans="1:4" x14ac:dyDescent="0.15">
      <c r="A803" s="49" t="s">
        <v>1640</v>
      </c>
      <c r="B803" s="49" t="s">
        <v>1599</v>
      </c>
      <c r="C803" s="49">
        <v>19</v>
      </c>
      <c r="D803" s="50" t="s">
        <v>1641</v>
      </c>
    </row>
    <row r="804" spans="1:4" x14ac:dyDescent="0.15">
      <c r="A804" s="49" t="s">
        <v>1642</v>
      </c>
      <c r="B804" s="49" t="s">
        <v>1599</v>
      </c>
      <c r="C804" s="49">
        <v>19</v>
      </c>
      <c r="D804" s="50" t="s">
        <v>1643</v>
      </c>
    </row>
    <row r="805" spans="1:4" x14ac:dyDescent="0.15">
      <c r="A805" s="49" t="s">
        <v>1644</v>
      </c>
      <c r="B805" s="49" t="s">
        <v>1599</v>
      </c>
      <c r="C805" s="49">
        <v>19</v>
      </c>
      <c r="D805" s="50" t="s">
        <v>1645</v>
      </c>
    </row>
    <row r="806" spans="1:4" x14ac:dyDescent="0.15">
      <c r="A806" s="49" t="s">
        <v>1646</v>
      </c>
      <c r="B806" s="49" t="s">
        <v>1599</v>
      </c>
      <c r="C806" s="49">
        <v>19</v>
      </c>
      <c r="D806" s="50" t="s">
        <v>1647</v>
      </c>
    </row>
    <row r="807" spans="1:4" x14ac:dyDescent="0.15">
      <c r="A807" s="49" t="s">
        <v>1648</v>
      </c>
      <c r="B807" s="49" t="s">
        <v>1599</v>
      </c>
      <c r="C807" s="49">
        <v>19</v>
      </c>
      <c r="D807" s="50" t="s">
        <v>1649</v>
      </c>
    </row>
    <row r="808" spans="1:4" x14ac:dyDescent="0.15">
      <c r="A808" s="49" t="s">
        <v>1650</v>
      </c>
      <c r="B808" s="49" t="s">
        <v>1599</v>
      </c>
      <c r="C808" s="49">
        <v>19</v>
      </c>
      <c r="D808" s="50" t="s">
        <v>1651</v>
      </c>
    </row>
    <row r="809" spans="1:4" x14ac:dyDescent="0.15">
      <c r="A809" s="49" t="s">
        <v>1652</v>
      </c>
      <c r="B809" s="49" t="s">
        <v>1653</v>
      </c>
      <c r="C809" s="49">
        <v>20</v>
      </c>
      <c r="D809" s="50" t="s">
        <v>1654</v>
      </c>
    </row>
    <row r="810" spans="1:4" x14ac:dyDescent="0.15">
      <c r="A810" s="49" t="s">
        <v>1655</v>
      </c>
      <c r="B810" s="49" t="s">
        <v>1653</v>
      </c>
      <c r="C810" s="49">
        <v>20</v>
      </c>
      <c r="D810" s="50" t="s">
        <v>1656</v>
      </c>
    </row>
    <row r="811" spans="1:4" x14ac:dyDescent="0.15">
      <c r="A811" s="49" t="s">
        <v>1657</v>
      </c>
      <c r="B811" s="49" t="s">
        <v>1653</v>
      </c>
      <c r="C811" s="49">
        <v>20</v>
      </c>
      <c r="D811" s="50" t="s">
        <v>1658</v>
      </c>
    </row>
    <row r="812" spans="1:4" x14ac:dyDescent="0.15">
      <c r="A812" s="49" t="s">
        <v>1659</v>
      </c>
      <c r="B812" s="49" t="s">
        <v>1653</v>
      </c>
      <c r="C812" s="49">
        <v>20</v>
      </c>
      <c r="D812" s="50" t="s">
        <v>1660</v>
      </c>
    </row>
    <row r="813" spans="1:4" x14ac:dyDescent="0.15">
      <c r="A813" s="49" t="s">
        <v>1661</v>
      </c>
      <c r="B813" s="49" t="s">
        <v>1653</v>
      </c>
      <c r="C813" s="49">
        <v>20</v>
      </c>
      <c r="D813" s="50" t="s">
        <v>1662</v>
      </c>
    </row>
    <row r="814" spans="1:4" x14ac:dyDescent="0.15">
      <c r="A814" s="49" t="s">
        <v>1663</v>
      </c>
      <c r="B814" s="49" t="s">
        <v>1653</v>
      </c>
      <c r="C814" s="49">
        <v>20</v>
      </c>
      <c r="D814" s="50" t="s">
        <v>1664</v>
      </c>
    </row>
    <row r="815" spans="1:4" x14ac:dyDescent="0.15">
      <c r="A815" s="49" t="s">
        <v>1665</v>
      </c>
      <c r="B815" s="49" t="s">
        <v>1653</v>
      </c>
      <c r="C815" s="49">
        <v>20</v>
      </c>
      <c r="D815" s="50" t="s">
        <v>1666</v>
      </c>
    </row>
    <row r="816" spans="1:4" x14ac:dyDescent="0.15">
      <c r="A816" s="49" t="s">
        <v>1667</v>
      </c>
      <c r="B816" s="49" t="s">
        <v>1653</v>
      </c>
      <c r="C816" s="49">
        <v>20</v>
      </c>
      <c r="D816" s="50" t="s">
        <v>1668</v>
      </c>
    </row>
    <row r="817" spans="1:4" x14ac:dyDescent="0.15">
      <c r="A817" s="49" t="s">
        <v>1669</v>
      </c>
      <c r="B817" s="49" t="s">
        <v>1653</v>
      </c>
      <c r="C817" s="49">
        <v>20</v>
      </c>
      <c r="D817" s="50" t="s">
        <v>1670</v>
      </c>
    </row>
    <row r="818" spans="1:4" x14ac:dyDescent="0.15">
      <c r="A818" s="49" t="s">
        <v>1671</v>
      </c>
      <c r="B818" s="49" t="s">
        <v>1653</v>
      </c>
      <c r="C818" s="49">
        <v>20</v>
      </c>
      <c r="D818" s="50" t="s">
        <v>1672</v>
      </c>
    </row>
    <row r="819" spans="1:4" x14ac:dyDescent="0.15">
      <c r="A819" s="49" t="s">
        <v>1673</v>
      </c>
      <c r="B819" s="49" t="s">
        <v>1653</v>
      </c>
      <c r="C819" s="49">
        <v>20</v>
      </c>
      <c r="D819" s="50" t="s">
        <v>1674</v>
      </c>
    </row>
    <row r="820" spans="1:4" x14ac:dyDescent="0.15">
      <c r="A820" s="49" t="s">
        <v>1675</v>
      </c>
      <c r="B820" s="49" t="s">
        <v>1653</v>
      </c>
      <c r="C820" s="49">
        <v>20</v>
      </c>
      <c r="D820" s="50" t="s">
        <v>1676</v>
      </c>
    </row>
    <row r="821" spans="1:4" x14ac:dyDescent="0.15">
      <c r="A821" s="49" t="s">
        <v>1677</v>
      </c>
      <c r="B821" s="49" t="s">
        <v>1653</v>
      </c>
      <c r="C821" s="49">
        <v>20</v>
      </c>
      <c r="D821" s="50" t="s">
        <v>1678</v>
      </c>
    </row>
    <row r="822" spans="1:4" x14ac:dyDescent="0.15">
      <c r="A822" s="49" t="s">
        <v>1679</v>
      </c>
      <c r="B822" s="49" t="s">
        <v>1653</v>
      </c>
      <c r="C822" s="49">
        <v>20</v>
      </c>
      <c r="D822" s="50" t="s">
        <v>1680</v>
      </c>
    </row>
    <row r="823" spans="1:4" x14ac:dyDescent="0.15">
      <c r="A823" s="49" t="s">
        <v>1681</v>
      </c>
      <c r="B823" s="49" t="s">
        <v>1653</v>
      </c>
      <c r="C823" s="49">
        <v>20</v>
      </c>
      <c r="D823" s="50" t="s">
        <v>1682</v>
      </c>
    </row>
    <row r="824" spans="1:4" x14ac:dyDescent="0.15">
      <c r="A824" s="49" t="s">
        <v>1683</v>
      </c>
      <c r="B824" s="49" t="s">
        <v>1653</v>
      </c>
      <c r="C824" s="49">
        <v>20</v>
      </c>
      <c r="D824" s="50" t="s">
        <v>1684</v>
      </c>
    </row>
    <row r="825" spans="1:4" x14ac:dyDescent="0.15">
      <c r="A825" s="49" t="s">
        <v>1685</v>
      </c>
      <c r="B825" s="49" t="s">
        <v>1653</v>
      </c>
      <c r="C825" s="49">
        <v>20</v>
      </c>
      <c r="D825" s="50" t="s">
        <v>1686</v>
      </c>
    </row>
    <row r="826" spans="1:4" x14ac:dyDescent="0.15">
      <c r="A826" s="49" t="s">
        <v>1687</v>
      </c>
      <c r="B826" s="49" t="s">
        <v>1653</v>
      </c>
      <c r="C826" s="49">
        <v>20</v>
      </c>
      <c r="D826" s="50" t="s">
        <v>1688</v>
      </c>
    </row>
    <row r="827" spans="1:4" x14ac:dyDescent="0.15">
      <c r="A827" s="49" t="s">
        <v>1689</v>
      </c>
      <c r="B827" s="49" t="s">
        <v>1653</v>
      </c>
      <c r="C827" s="49">
        <v>20</v>
      </c>
      <c r="D827" s="50" t="s">
        <v>1690</v>
      </c>
    </row>
    <row r="828" spans="1:4" x14ac:dyDescent="0.15">
      <c r="A828" s="49" t="s">
        <v>1691</v>
      </c>
      <c r="B828" s="49" t="s">
        <v>1653</v>
      </c>
      <c r="C828" s="49">
        <v>20</v>
      </c>
      <c r="D828" s="50" t="s">
        <v>1692</v>
      </c>
    </row>
    <row r="829" spans="1:4" x14ac:dyDescent="0.15">
      <c r="A829" s="49" t="s">
        <v>1693</v>
      </c>
      <c r="B829" s="49" t="s">
        <v>1653</v>
      </c>
      <c r="C829" s="49">
        <v>20</v>
      </c>
      <c r="D829" s="50" t="s">
        <v>1694</v>
      </c>
    </row>
    <row r="830" spans="1:4" x14ac:dyDescent="0.15">
      <c r="A830" s="49" t="s">
        <v>1019</v>
      </c>
      <c r="B830" s="49" t="s">
        <v>1653</v>
      </c>
      <c r="C830" s="49">
        <v>20</v>
      </c>
      <c r="D830" s="50" t="s">
        <v>1695</v>
      </c>
    </row>
    <row r="831" spans="1:4" x14ac:dyDescent="0.15">
      <c r="A831" s="49" t="s">
        <v>1696</v>
      </c>
      <c r="B831" s="49" t="s">
        <v>1653</v>
      </c>
      <c r="C831" s="49">
        <v>20</v>
      </c>
      <c r="D831" s="50" t="s">
        <v>1697</v>
      </c>
    </row>
    <row r="832" spans="1:4" x14ac:dyDescent="0.15">
      <c r="A832" s="49" t="s">
        <v>1698</v>
      </c>
      <c r="B832" s="49" t="s">
        <v>1653</v>
      </c>
      <c r="C832" s="49">
        <v>20</v>
      </c>
      <c r="D832" s="50" t="s">
        <v>1699</v>
      </c>
    </row>
    <row r="833" spans="1:4" x14ac:dyDescent="0.15">
      <c r="A833" s="49" t="s">
        <v>1700</v>
      </c>
      <c r="B833" s="49" t="s">
        <v>1653</v>
      </c>
      <c r="C833" s="49">
        <v>20</v>
      </c>
      <c r="D833" s="50" t="s">
        <v>1701</v>
      </c>
    </row>
    <row r="834" spans="1:4" x14ac:dyDescent="0.15">
      <c r="A834" s="49" t="s">
        <v>1702</v>
      </c>
      <c r="B834" s="49" t="s">
        <v>1653</v>
      </c>
      <c r="C834" s="49">
        <v>20</v>
      </c>
      <c r="D834" s="50" t="s">
        <v>1703</v>
      </c>
    </row>
    <row r="835" spans="1:4" x14ac:dyDescent="0.15">
      <c r="A835" s="49" t="s">
        <v>1704</v>
      </c>
      <c r="B835" s="49" t="s">
        <v>1653</v>
      </c>
      <c r="C835" s="49">
        <v>20</v>
      </c>
      <c r="D835" s="50" t="s">
        <v>1705</v>
      </c>
    </row>
    <row r="836" spans="1:4" x14ac:dyDescent="0.15">
      <c r="A836" s="49" t="s">
        <v>1706</v>
      </c>
      <c r="B836" s="49" t="s">
        <v>1653</v>
      </c>
      <c r="C836" s="49">
        <v>20</v>
      </c>
      <c r="D836" s="50" t="s">
        <v>1707</v>
      </c>
    </row>
    <row r="837" spans="1:4" x14ac:dyDescent="0.15">
      <c r="A837" s="49" t="s">
        <v>1708</v>
      </c>
      <c r="B837" s="49" t="s">
        <v>1653</v>
      </c>
      <c r="C837" s="49">
        <v>20</v>
      </c>
      <c r="D837" s="50" t="s">
        <v>1709</v>
      </c>
    </row>
    <row r="838" spans="1:4" x14ac:dyDescent="0.15">
      <c r="A838" s="49" t="s">
        <v>1710</v>
      </c>
      <c r="B838" s="49" t="s">
        <v>1653</v>
      </c>
      <c r="C838" s="49">
        <v>20</v>
      </c>
      <c r="D838" s="50" t="s">
        <v>1711</v>
      </c>
    </row>
    <row r="839" spans="1:4" x14ac:dyDescent="0.15">
      <c r="A839" s="49" t="s">
        <v>1712</v>
      </c>
      <c r="B839" s="49" t="s">
        <v>1653</v>
      </c>
      <c r="C839" s="49">
        <v>20</v>
      </c>
      <c r="D839" s="50" t="s">
        <v>1713</v>
      </c>
    </row>
    <row r="840" spans="1:4" x14ac:dyDescent="0.15">
      <c r="A840" s="49" t="s">
        <v>1714</v>
      </c>
      <c r="B840" s="49" t="s">
        <v>1653</v>
      </c>
      <c r="C840" s="49">
        <v>20</v>
      </c>
      <c r="D840" s="50" t="s">
        <v>1715</v>
      </c>
    </row>
    <row r="841" spans="1:4" x14ac:dyDescent="0.15">
      <c r="A841" s="49" t="s">
        <v>1716</v>
      </c>
      <c r="B841" s="49" t="s">
        <v>1653</v>
      </c>
      <c r="C841" s="49">
        <v>20</v>
      </c>
      <c r="D841" s="50" t="s">
        <v>1717</v>
      </c>
    </row>
    <row r="842" spans="1:4" x14ac:dyDescent="0.15">
      <c r="A842" s="49" t="s">
        <v>1718</v>
      </c>
      <c r="B842" s="49" t="s">
        <v>1653</v>
      </c>
      <c r="C842" s="49">
        <v>20</v>
      </c>
      <c r="D842" s="50" t="s">
        <v>1719</v>
      </c>
    </row>
    <row r="843" spans="1:4" x14ac:dyDescent="0.15">
      <c r="A843" s="49" t="s">
        <v>1720</v>
      </c>
      <c r="B843" s="49" t="s">
        <v>1653</v>
      </c>
      <c r="C843" s="49">
        <v>20</v>
      </c>
      <c r="D843" s="50" t="s">
        <v>1721</v>
      </c>
    </row>
    <row r="844" spans="1:4" x14ac:dyDescent="0.15">
      <c r="A844" s="49" t="s">
        <v>1722</v>
      </c>
      <c r="B844" s="49" t="s">
        <v>1653</v>
      </c>
      <c r="C844" s="49">
        <v>20</v>
      </c>
      <c r="D844" s="50" t="s">
        <v>1723</v>
      </c>
    </row>
    <row r="845" spans="1:4" x14ac:dyDescent="0.15">
      <c r="A845" s="49" t="s">
        <v>1724</v>
      </c>
      <c r="B845" s="49" t="s">
        <v>1653</v>
      </c>
      <c r="C845" s="49">
        <v>20</v>
      </c>
      <c r="D845" s="50" t="s">
        <v>1725</v>
      </c>
    </row>
    <row r="846" spans="1:4" x14ac:dyDescent="0.15">
      <c r="A846" s="49" t="s">
        <v>1726</v>
      </c>
      <c r="B846" s="49" t="s">
        <v>1653</v>
      </c>
      <c r="C846" s="49">
        <v>20</v>
      </c>
      <c r="D846" s="50" t="s">
        <v>1727</v>
      </c>
    </row>
    <row r="847" spans="1:4" x14ac:dyDescent="0.15">
      <c r="A847" s="49" t="s">
        <v>1728</v>
      </c>
      <c r="B847" s="49" t="s">
        <v>1653</v>
      </c>
      <c r="C847" s="49">
        <v>20</v>
      </c>
      <c r="D847" s="50" t="s">
        <v>1729</v>
      </c>
    </row>
    <row r="848" spans="1:4" x14ac:dyDescent="0.15">
      <c r="A848" s="49" t="s">
        <v>1730</v>
      </c>
      <c r="B848" s="49" t="s">
        <v>1653</v>
      </c>
      <c r="C848" s="49">
        <v>20</v>
      </c>
      <c r="D848" s="50" t="s">
        <v>1731</v>
      </c>
    </row>
    <row r="849" spans="1:4" x14ac:dyDescent="0.15">
      <c r="A849" s="49" t="s">
        <v>1732</v>
      </c>
      <c r="B849" s="49" t="s">
        <v>1653</v>
      </c>
      <c r="C849" s="49">
        <v>20</v>
      </c>
      <c r="D849" s="50" t="s">
        <v>1733</v>
      </c>
    </row>
    <row r="850" spans="1:4" x14ac:dyDescent="0.15">
      <c r="A850" s="49" t="s">
        <v>1734</v>
      </c>
      <c r="B850" s="49" t="s">
        <v>1653</v>
      </c>
      <c r="C850" s="49">
        <v>20</v>
      </c>
      <c r="D850" s="50" t="s">
        <v>1735</v>
      </c>
    </row>
    <row r="851" spans="1:4" x14ac:dyDescent="0.15">
      <c r="A851" s="49" t="s">
        <v>1736</v>
      </c>
      <c r="B851" s="49" t="s">
        <v>1653</v>
      </c>
      <c r="C851" s="49">
        <v>20</v>
      </c>
      <c r="D851" s="50" t="s">
        <v>1737</v>
      </c>
    </row>
    <row r="852" spans="1:4" x14ac:dyDescent="0.15">
      <c r="A852" s="49" t="s">
        <v>1738</v>
      </c>
      <c r="B852" s="49" t="s">
        <v>1653</v>
      </c>
      <c r="C852" s="49">
        <v>20</v>
      </c>
      <c r="D852" s="50" t="s">
        <v>1739</v>
      </c>
    </row>
    <row r="853" spans="1:4" x14ac:dyDescent="0.15">
      <c r="A853" s="49" t="s">
        <v>1740</v>
      </c>
      <c r="B853" s="49" t="s">
        <v>1653</v>
      </c>
      <c r="C853" s="49">
        <v>20</v>
      </c>
      <c r="D853" s="50" t="s">
        <v>1741</v>
      </c>
    </row>
    <row r="854" spans="1:4" x14ac:dyDescent="0.15">
      <c r="A854" s="49" t="s">
        <v>1742</v>
      </c>
      <c r="B854" s="49" t="s">
        <v>1653</v>
      </c>
      <c r="C854" s="49">
        <v>20</v>
      </c>
      <c r="D854" s="50" t="s">
        <v>1743</v>
      </c>
    </row>
    <row r="855" spans="1:4" x14ac:dyDescent="0.15">
      <c r="A855" s="49" t="s">
        <v>1744</v>
      </c>
      <c r="B855" s="49" t="s">
        <v>1653</v>
      </c>
      <c r="C855" s="49">
        <v>20</v>
      </c>
      <c r="D855" s="50" t="s">
        <v>1745</v>
      </c>
    </row>
    <row r="856" spans="1:4" x14ac:dyDescent="0.15">
      <c r="A856" s="49" t="s">
        <v>1746</v>
      </c>
      <c r="B856" s="49" t="s">
        <v>1653</v>
      </c>
      <c r="C856" s="49">
        <v>20</v>
      </c>
      <c r="D856" s="50" t="s">
        <v>1747</v>
      </c>
    </row>
    <row r="857" spans="1:4" x14ac:dyDescent="0.15">
      <c r="A857" s="49" t="s">
        <v>1748</v>
      </c>
      <c r="B857" s="49" t="s">
        <v>1653</v>
      </c>
      <c r="C857" s="49">
        <v>20</v>
      </c>
      <c r="D857" s="50" t="s">
        <v>1749</v>
      </c>
    </row>
    <row r="858" spans="1:4" x14ac:dyDescent="0.15">
      <c r="A858" s="49" t="s">
        <v>1750</v>
      </c>
      <c r="B858" s="49" t="s">
        <v>1653</v>
      </c>
      <c r="C858" s="49">
        <v>20</v>
      </c>
      <c r="D858" s="50" t="s">
        <v>1751</v>
      </c>
    </row>
    <row r="859" spans="1:4" x14ac:dyDescent="0.15">
      <c r="A859" s="49" t="s">
        <v>1752</v>
      </c>
      <c r="B859" s="49" t="s">
        <v>1653</v>
      </c>
      <c r="C859" s="49">
        <v>20</v>
      </c>
      <c r="D859" s="50" t="s">
        <v>1753</v>
      </c>
    </row>
    <row r="860" spans="1:4" x14ac:dyDescent="0.15">
      <c r="A860" s="49" t="s">
        <v>1754</v>
      </c>
      <c r="B860" s="49" t="s">
        <v>1653</v>
      </c>
      <c r="C860" s="49">
        <v>20</v>
      </c>
      <c r="D860" s="50" t="s">
        <v>1755</v>
      </c>
    </row>
    <row r="861" spans="1:4" x14ac:dyDescent="0.15">
      <c r="A861" s="49" t="s">
        <v>1756</v>
      </c>
      <c r="B861" s="49" t="s">
        <v>1653</v>
      </c>
      <c r="C861" s="49">
        <v>20</v>
      </c>
      <c r="D861" s="50" t="s">
        <v>1757</v>
      </c>
    </row>
    <row r="862" spans="1:4" x14ac:dyDescent="0.15">
      <c r="A862" s="49" t="s">
        <v>1758</v>
      </c>
      <c r="B862" s="49" t="s">
        <v>1653</v>
      </c>
      <c r="C862" s="49">
        <v>20</v>
      </c>
      <c r="D862" s="50" t="s">
        <v>1759</v>
      </c>
    </row>
    <row r="863" spans="1:4" x14ac:dyDescent="0.15">
      <c r="A863" s="49" t="s">
        <v>1760</v>
      </c>
      <c r="B863" s="49" t="s">
        <v>1653</v>
      </c>
      <c r="C863" s="49">
        <v>20</v>
      </c>
      <c r="D863" s="50" t="s">
        <v>1761</v>
      </c>
    </row>
    <row r="864" spans="1:4" x14ac:dyDescent="0.15">
      <c r="A864" s="49" t="s">
        <v>1762</v>
      </c>
      <c r="B864" s="49" t="s">
        <v>1653</v>
      </c>
      <c r="C864" s="49">
        <v>20</v>
      </c>
      <c r="D864" s="50" t="s">
        <v>1763</v>
      </c>
    </row>
    <row r="865" spans="1:4" x14ac:dyDescent="0.15">
      <c r="A865" s="49" t="s">
        <v>1764</v>
      </c>
      <c r="B865" s="49" t="s">
        <v>1653</v>
      </c>
      <c r="C865" s="49">
        <v>20</v>
      </c>
      <c r="D865" s="50" t="s">
        <v>1765</v>
      </c>
    </row>
    <row r="866" spans="1:4" x14ac:dyDescent="0.15">
      <c r="A866" s="49" t="s">
        <v>1766</v>
      </c>
      <c r="B866" s="49" t="s">
        <v>1653</v>
      </c>
      <c r="C866" s="49">
        <v>20</v>
      </c>
      <c r="D866" s="50" t="s">
        <v>1767</v>
      </c>
    </row>
    <row r="867" spans="1:4" x14ac:dyDescent="0.15">
      <c r="A867" s="49" t="s">
        <v>1768</v>
      </c>
      <c r="B867" s="49" t="s">
        <v>1653</v>
      </c>
      <c r="C867" s="49">
        <v>20</v>
      </c>
      <c r="D867" s="50" t="s">
        <v>1769</v>
      </c>
    </row>
    <row r="868" spans="1:4" x14ac:dyDescent="0.15">
      <c r="A868" s="49" t="s">
        <v>1770</v>
      </c>
      <c r="B868" s="49" t="s">
        <v>1653</v>
      </c>
      <c r="C868" s="49">
        <v>20</v>
      </c>
      <c r="D868" s="50" t="s">
        <v>1771</v>
      </c>
    </row>
    <row r="869" spans="1:4" x14ac:dyDescent="0.15">
      <c r="A869" s="49" t="s">
        <v>1772</v>
      </c>
      <c r="B869" s="49" t="s">
        <v>1653</v>
      </c>
      <c r="C869" s="49">
        <v>20</v>
      </c>
      <c r="D869" s="50" t="s">
        <v>1773</v>
      </c>
    </row>
    <row r="870" spans="1:4" x14ac:dyDescent="0.15">
      <c r="A870" s="49" t="s">
        <v>1774</v>
      </c>
      <c r="B870" s="49" t="s">
        <v>1653</v>
      </c>
      <c r="C870" s="49">
        <v>20</v>
      </c>
      <c r="D870" s="50" t="s">
        <v>1775</v>
      </c>
    </row>
    <row r="871" spans="1:4" x14ac:dyDescent="0.15">
      <c r="A871" s="49" t="s">
        <v>1776</v>
      </c>
      <c r="B871" s="49" t="s">
        <v>1653</v>
      </c>
      <c r="C871" s="49">
        <v>20</v>
      </c>
      <c r="D871" s="50" t="s">
        <v>1777</v>
      </c>
    </row>
    <row r="872" spans="1:4" x14ac:dyDescent="0.15">
      <c r="A872" s="49" t="s">
        <v>350</v>
      </c>
      <c r="B872" s="49" t="s">
        <v>1653</v>
      </c>
      <c r="C872" s="49">
        <v>20</v>
      </c>
      <c r="D872" s="50" t="s">
        <v>1778</v>
      </c>
    </row>
    <row r="873" spans="1:4" x14ac:dyDescent="0.15">
      <c r="A873" s="49" t="s">
        <v>1779</v>
      </c>
      <c r="B873" s="49" t="s">
        <v>1653</v>
      </c>
      <c r="C873" s="49">
        <v>20</v>
      </c>
      <c r="D873" s="50" t="s">
        <v>1780</v>
      </c>
    </row>
    <row r="874" spans="1:4" x14ac:dyDescent="0.15">
      <c r="A874" s="49" t="s">
        <v>1781</v>
      </c>
      <c r="B874" s="49" t="s">
        <v>1653</v>
      </c>
      <c r="C874" s="49">
        <v>20</v>
      </c>
      <c r="D874" s="50" t="s">
        <v>1782</v>
      </c>
    </row>
    <row r="875" spans="1:4" x14ac:dyDescent="0.15">
      <c r="A875" s="49" t="s">
        <v>1783</v>
      </c>
      <c r="B875" s="49" t="s">
        <v>1653</v>
      </c>
      <c r="C875" s="49">
        <v>20</v>
      </c>
      <c r="D875" s="50" t="s">
        <v>1784</v>
      </c>
    </row>
    <row r="876" spans="1:4" x14ac:dyDescent="0.15">
      <c r="A876" s="49" t="s">
        <v>1785</v>
      </c>
      <c r="B876" s="49" t="s">
        <v>1653</v>
      </c>
      <c r="C876" s="49">
        <v>20</v>
      </c>
      <c r="D876" s="50" t="s">
        <v>1786</v>
      </c>
    </row>
    <row r="877" spans="1:4" x14ac:dyDescent="0.15">
      <c r="A877" s="49" t="s">
        <v>1787</v>
      </c>
      <c r="B877" s="49" t="s">
        <v>1653</v>
      </c>
      <c r="C877" s="49">
        <v>20</v>
      </c>
      <c r="D877" s="50" t="s">
        <v>1788</v>
      </c>
    </row>
    <row r="878" spans="1:4" x14ac:dyDescent="0.15">
      <c r="A878" s="49" t="s">
        <v>1031</v>
      </c>
      <c r="B878" s="49" t="s">
        <v>1653</v>
      </c>
      <c r="C878" s="49">
        <v>20</v>
      </c>
      <c r="D878" s="50" t="s">
        <v>1789</v>
      </c>
    </row>
    <row r="879" spans="1:4" x14ac:dyDescent="0.15">
      <c r="A879" s="49" t="s">
        <v>1790</v>
      </c>
      <c r="B879" s="49" t="s">
        <v>1653</v>
      </c>
      <c r="C879" s="49">
        <v>20</v>
      </c>
      <c r="D879" s="50" t="s">
        <v>1791</v>
      </c>
    </row>
    <row r="880" spans="1:4" x14ac:dyDescent="0.15">
      <c r="A880" s="49" t="s">
        <v>1792</v>
      </c>
      <c r="B880" s="49" t="s">
        <v>1653</v>
      </c>
      <c r="C880" s="49">
        <v>20</v>
      </c>
      <c r="D880" s="50" t="s">
        <v>1793</v>
      </c>
    </row>
    <row r="881" spans="1:4" x14ac:dyDescent="0.15">
      <c r="A881" s="49" t="s">
        <v>1794</v>
      </c>
      <c r="B881" s="49" t="s">
        <v>1653</v>
      </c>
      <c r="C881" s="49">
        <v>20</v>
      </c>
      <c r="D881" s="50" t="s">
        <v>1795</v>
      </c>
    </row>
    <row r="882" spans="1:4" x14ac:dyDescent="0.15">
      <c r="A882" s="49" t="s">
        <v>1796</v>
      </c>
      <c r="B882" s="49" t="s">
        <v>1653</v>
      </c>
      <c r="C882" s="49">
        <v>20</v>
      </c>
      <c r="D882" s="50" t="s">
        <v>1797</v>
      </c>
    </row>
    <row r="883" spans="1:4" x14ac:dyDescent="0.15">
      <c r="A883" s="49" t="s">
        <v>1798</v>
      </c>
      <c r="B883" s="49" t="s">
        <v>1653</v>
      </c>
      <c r="C883" s="49">
        <v>20</v>
      </c>
      <c r="D883" s="50" t="s">
        <v>1799</v>
      </c>
    </row>
    <row r="884" spans="1:4" x14ac:dyDescent="0.15">
      <c r="A884" s="49" t="s">
        <v>1800</v>
      </c>
      <c r="B884" s="49" t="s">
        <v>1653</v>
      </c>
      <c r="C884" s="49">
        <v>20</v>
      </c>
      <c r="D884" s="50" t="s">
        <v>1801</v>
      </c>
    </row>
    <row r="885" spans="1:4" x14ac:dyDescent="0.15">
      <c r="A885" s="49" t="s">
        <v>1802</v>
      </c>
      <c r="B885" s="49" t="s">
        <v>1653</v>
      </c>
      <c r="C885" s="49">
        <v>20</v>
      </c>
      <c r="D885" s="50" t="s">
        <v>1803</v>
      </c>
    </row>
    <row r="886" spans="1:4" x14ac:dyDescent="0.15">
      <c r="A886" s="49" t="s">
        <v>1804</v>
      </c>
      <c r="B886" s="49" t="s">
        <v>1805</v>
      </c>
      <c r="C886" s="49">
        <v>21</v>
      </c>
      <c r="D886" s="50" t="s">
        <v>1806</v>
      </c>
    </row>
    <row r="887" spans="1:4" x14ac:dyDescent="0.15">
      <c r="A887" s="49" t="s">
        <v>1807</v>
      </c>
      <c r="B887" s="49" t="s">
        <v>1805</v>
      </c>
      <c r="C887" s="49">
        <v>21</v>
      </c>
      <c r="D887" s="50" t="s">
        <v>1808</v>
      </c>
    </row>
    <row r="888" spans="1:4" x14ac:dyDescent="0.15">
      <c r="A888" s="49" t="s">
        <v>1809</v>
      </c>
      <c r="B888" s="49" t="s">
        <v>1805</v>
      </c>
      <c r="C888" s="49">
        <v>21</v>
      </c>
      <c r="D888" s="50" t="s">
        <v>1810</v>
      </c>
    </row>
    <row r="889" spans="1:4" x14ac:dyDescent="0.15">
      <c r="A889" s="49" t="s">
        <v>1811</v>
      </c>
      <c r="B889" s="49" t="s">
        <v>1805</v>
      </c>
      <c r="C889" s="49">
        <v>21</v>
      </c>
      <c r="D889" s="50" t="s">
        <v>1812</v>
      </c>
    </row>
    <row r="890" spans="1:4" x14ac:dyDescent="0.15">
      <c r="A890" s="49" t="s">
        <v>1813</v>
      </c>
      <c r="B890" s="49" t="s">
        <v>1805</v>
      </c>
      <c r="C890" s="49">
        <v>21</v>
      </c>
      <c r="D890" s="50" t="s">
        <v>1814</v>
      </c>
    </row>
    <row r="891" spans="1:4" x14ac:dyDescent="0.15">
      <c r="A891" s="49" t="s">
        <v>1815</v>
      </c>
      <c r="B891" s="49" t="s">
        <v>1805</v>
      </c>
      <c r="C891" s="49">
        <v>21</v>
      </c>
      <c r="D891" s="50" t="s">
        <v>1816</v>
      </c>
    </row>
    <row r="892" spans="1:4" x14ac:dyDescent="0.15">
      <c r="A892" s="49" t="s">
        <v>1817</v>
      </c>
      <c r="B892" s="49" t="s">
        <v>1805</v>
      </c>
      <c r="C892" s="49">
        <v>21</v>
      </c>
      <c r="D892" s="50" t="s">
        <v>1818</v>
      </c>
    </row>
    <row r="893" spans="1:4" x14ac:dyDescent="0.15">
      <c r="A893" s="49" t="s">
        <v>1819</v>
      </c>
      <c r="B893" s="49" t="s">
        <v>1805</v>
      </c>
      <c r="C893" s="49">
        <v>21</v>
      </c>
      <c r="D893" s="50" t="s">
        <v>1820</v>
      </c>
    </row>
    <row r="894" spans="1:4" x14ac:dyDescent="0.15">
      <c r="A894" s="49" t="s">
        <v>1821</v>
      </c>
      <c r="B894" s="49" t="s">
        <v>1805</v>
      </c>
      <c r="C894" s="49">
        <v>21</v>
      </c>
      <c r="D894" s="50" t="s">
        <v>1822</v>
      </c>
    </row>
    <row r="895" spans="1:4" x14ac:dyDescent="0.15">
      <c r="A895" s="49" t="s">
        <v>1823</v>
      </c>
      <c r="B895" s="49" t="s">
        <v>1805</v>
      </c>
      <c r="C895" s="49">
        <v>21</v>
      </c>
      <c r="D895" s="50" t="s">
        <v>1824</v>
      </c>
    </row>
    <row r="896" spans="1:4" x14ac:dyDescent="0.15">
      <c r="A896" s="49" t="s">
        <v>1825</v>
      </c>
      <c r="B896" s="49" t="s">
        <v>1805</v>
      </c>
      <c r="C896" s="49">
        <v>21</v>
      </c>
      <c r="D896" s="50" t="s">
        <v>1826</v>
      </c>
    </row>
    <row r="897" spans="1:4" x14ac:dyDescent="0.15">
      <c r="A897" s="49" t="s">
        <v>1827</v>
      </c>
      <c r="B897" s="49" t="s">
        <v>1805</v>
      </c>
      <c r="C897" s="49">
        <v>21</v>
      </c>
      <c r="D897" s="50" t="s">
        <v>1828</v>
      </c>
    </row>
    <row r="898" spans="1:4" x14ac:dyDescent="0.15">
      <c r="A898" s="49" t="s">
        <v>1829</v>
      </c>
      <c r="B898" s="49" t="s">
        <v>1805</v>
      </c>
      <c r="C898" s="49">
        <v>21</v>
      </c>
      <c r="D898" s="50" t="s">
        <v>1830</v>
      </c>
    </row>
    <row r="899" spans="1:4" x14ac:dyDescent="0.15">
      <c r="A899" s="49" t="s">
        <v>1831</v>
      </c>
      <c r="B899" s="49" t="s">
        <v>1805</v>
      </c>
      <c r="C899" s="49">
        <v>21</v>
      </c>
      <c r="D899" s="50" t="s">
        <v>1832</v>
      </c>
    </row>
    <row r="900" spans="1:4" x14ac:dyDescent="0.15">
      <c r="A900" s="49" t="s">
        <v>1833</v>
      </c>
      <c r="B900" s="49" t="s">
        <v>1805</v>
      </c>
      <c r="C900" s="49">
        <v>21</v>
      </c>
      <c r="D900" s="50" t="s">
        <v>1834</v>
      </c>
    </row>
    <row r="901" spans="1:4" x14ac:dyDescent="0.15">
      <c r="A901" s="49" t="s">
        <v>1835</v>
      </c>
      <c r="B901" s="49" t="s">
        <v>1805</v>
      </c>
      <c r="C901" s="49">
        <v>21</v>
      </c>
      <c r="D901" s="50" t="s">
        <v>1836</v>
      </c>
    </row>
    <row r="902" spans="1:4" x14ac:dyDescent="0.15">
      <c r="A902" s="49" t="s">
        <v>1837</v>
      </c>
      <c r="B902" s="49" t="s">
        <v>1805</v>
      </c>
      <c r="C902" s="49">
        <v>21</v>
      </c>
      <c r="D902" s="50" t="s">
        <v>1838</v>
      </c>
    </row>
    <row r="903" spans="1:4" x14ac:dyDescent="0.15">
      <c r="A903" s="49" t="s">
        <v>1839</v>
      </c>
      <c r="B903" s="49" t="s">
        <v>1805</v>
      </c>
      <c r="C903" s="49">
        <v>21</v>
      </c>
      <c r="D903" s="50" t="s">
        <v>1840</v>
      </c>
    </row>
    <row r="904" spans="1:4" x14ac:dyDescent="0.15">
      <c r="A904" s="49" t="s">
        <v>1841</v>
      </c>
      <c r="B904" s="49" t="s">
        <v>1805</v>
      </c>
      <c r="C904" s="49">
        <v>21</v>
      </c>
      <c r="D904" s="50" t="s">
        <v>1842</v>
      </c>
    </row>
    <row r="905" spans="1:4" x14ac:dyDescent="0.15">
      <c r="A905" s="49" t="s">
        <v>1843</v>
      </c>
      <c r="B905" s="49" t="s">
        <v>1805</v>
      </c>
      <c r="C905" s="49">
        <v>21</v>
      </c>
      <c r="D905" s="50" t="s">
        <v>1844</v>
      </c>
    </row>
    <row r="906" spans="1:4" x14ac:dyDescent="0.15">
      <c r="A906" s="49" t="s">
        <v>1845</v>
      </c>
      <c r="B906" s="49" t="s">
        <v>1805</v>
      </c>
      <c r="C906" s="49">
        <v>21</v>
      </c>
      <c r="D906" s="50" t="s">
        <v>1846</v>
      </c>
    </row>
    <row r="907" spans="1:4" x14ac:dyDescent="0.15">
      <c r="A907" s="49" t="s">
        <v>1847</v>
      </c>
      <c r="B907" s="49" t="s">
        <v>1805</v>
      </c>
      <c r="C907" s="49">
        <v>21</v>
      </c>
      <c r="D907" s="50" t="s">
        <v>1848</v>
      </c>
    </row>
    <row r="908" spans="1:4" x14ac:dyDescent="0.15">
      <c r="A908" s="49" t="s">
        <v>1849</v>
      </c>
      <c r="B908" s="49" t="s">
        <v>1805</v>
      </c>
      <c r="C908" s="49">
        <v>21</v>
      </c>
      <c r="D908" s="50" t="s">
        <v>1850</v>
      </c>
    </row>
    <row r="909" spans="1:4" x14ac:dyDescent="0.15">
      <c r="A909" s="49" t="s">
        <v>1851</v>
      </c>
      <c r="B909" s="49" t="s">
        <v>1805</v>
      </c>
      <c r="C909" s="49">
        <v>21</v>
      </c>
      <c r="D909" s="50" t="s">
        <v>1852</v>
      </c>
    </row>
    <row r="910" spans="1:4" x14ac:dyDescent="0.15">
      <c r="A910" s="49" t="s">
        <v>1853</v>
      </c>
      <c r="B910" s="49" t="s">
        <v>1805</v>
      </c>
      <c r="C910" s="49">
        <v>21</v>
      </c>
      <c r="D910" s="50" t="s">
        <v>1854</v>
      </c>
    </row>
    <row r="911" spans="1:4" x14ac:dyDescent="0.15">
      <c r="A911" s="49" t="s">
        <v>1855</v>
      </c>
      <c r="B911" s="49" t="s">
        <v>1805</v>
      </c>
      <c r="C911" s="49">
        <v>21</v>
      </c>
      <c r="D911" s="50" t="s">
        <v>1856</v>
      </c>
    </row>
    <row r="912" spans="1:4" x14ac:dyDescent="0.15">
      <c r="A912" s="49" t="s">
        <v>1857</v>
      </c>
      <c r="B912" s="49" t="s">
        <v>1805</v>
      </c>
      <c r="C912" s="49">
        <v>21</v>
      </c>
      <c r="D912" s="50" t="s">
        <v>1858</v>
      </c>
    </row>
    <row r="913" spans="1:4" x14ac:dyDescent="0.15">
      <c r="A913" s="49" t="s">
        <v>1859</v>
      </c>
      <c r="B913" s="49" t="s">
        <v>1805</v>
      </c>
      <c r="C913" s="49">
        <v>21</v>
      </c>
      <c r="D913" s="50" t="s">
        <v>1860</v>
      </c>
    </row>
    <row r="914" spans="1:4" x14ac:dyDescent="0.15">
      <c r="A914" s="49" t="s">
        <v>1861</v>
      </c>
      <c r="B914" s="49" t="s">
        <v>1805</v>
      </c>
      <c r="C914" s="49">
        <v>21</v>
      </c>
      <c r="D914" s="50" t="s">
        <v>1862</v>
      </c>
    </row>
    <row r="915" spans="1:4" x14ac:dyDescent="0.15">
      <c r="A915" s="49" t="s">
        <v>1863</v>
      </c>
      <c r="B915" s="49" t="s">
        <v>1805</v>
      </c>
      <c r="C915" s="49">
        <v>21</v>
      </c>
      <c r="D915" s="50" t="s">
        <v>1864</v>
      </c>
    </row>
    <row r="916" spans="1:4" x14ac:dyDescent="0.15">
      <c r="A916" s="49" t="s">
        <v>1865</v>
      </c>
      <c r="B916" s="49" t="s">
        <v>1805</v>
      </c>
      <c r="C916" s="49">
        <v>21</v>
      </c>
      <c r="D916" s="50" t="s">
        <v>1866</v>
      </c>
    </row>
    <row r="917" spans="1:4" x14ac:dyDescent="0.15">
      <c r="A917" s="49" t="s">
        <v>350</v>
      </c>
      <c r="B917" s="49" t="s">
        <v>1805</v>
      </c>
      <c r="C917" s="49">
        <v>21</v>
      </c>
      <c r="D917" s="50" t="s">
        <v>1867</v>
      </c>
    </row>
    <row r="918" spans="1:4" x14ac:dyDescent="0.15">
      <c r="A918" s="49" t="s">
        <v>1868</v>
      </c>
      <c r="B918" s="49" t="s">
        <v>1805</v>
      </c>
      <c r="C918" s="49">
        <v>21</v>
      </c>
      <c r="D918" s="50" t="s">
        <v>1869</v>
      </c>
    </row>
    <row r="919" spans="1:4" x14ac:dyDescent="0.15">
      <c r="A919" s="49" t="s">
        <v>1870</v>
      </c>
      <c r="B919" s="49" t="s">
        <v>1805</v>
      </c>
      <c r="C919" s="49">
        <v>21</v>
      </c>
      <c r="D919" s="50" t="s">
        <v>1871</v>
      </c>
    </row>
    <row r="920" spans="1:4" x14ac:dyDescent="0.15">
      <c r="A920" s="49" t="s">
        <v>1872</v>
      </c>
      <c r="B920" s="49" t="s">
        <v>1805</v>
      </c>
      <c r="C920" s="49">
        <v>21</v>
      </c>
      <c r="D920" s="50" t="s">
        <v>1873</v>
      </c>
    </row>
    <row r="921" spans="1:4" x14ac:dyDescent="0.15">
      <c r="A921" s="49" t="s">
        <v>1874</v>
      </c>
      <c r="B921" s="49" t="s">
        <v>1805</v>
      </c>
      <c r="C921" s="49">
        <v>21</v>
      </c>
      <c r="D921" s="50" t="s">
        <v>1875</v>
      </c>
    </row>
    <row r="922" spans="1:4" x14ac:dyDescent="0.15">
      <c r="A922" s="49" t="s">
        <v>1876</v>
      </c>
      <c r="B922" s="49" t="s">
        <v>1805</v>
      </c>
      <c r="C922" s="49">
        <v>21</v>
      </c>
      <c r="D922" s="50" t="s">
        <v>1877</v>
      </c>
    </row>
    <row r="923" spans="1:4" x14ac:dyDescent="0.15">
      <c r="A923" s="49" t="s">
        <v>1878</v>
      </c>
      <c r="B923" s="49" t="s">
        <v>1805</v>
      </c>
      <c r="C923" s="49">
        <v>21</v>
      </c>
      <c r="D923" s="50" t="s">
        <v>1879</v>
      </c>
    </row>
    <row r="924" spans="1:4" x14ac:dyDescent="0.15">
      <c r="A924" s="49" t="s">
        <v>1880</v>
      </c>
      <c r="B924" s="49" t="s">
        <v>1805</v>
      </c>
      <c r="C924" s="49">
        <v>21</v>
      </c>
      <c r="D924" s="50" t="s">
        <v>1881</v>
      </c>
    </row>
    <row r="925" spans="1:4" x14ac:dyDescent="0.15">
      <c r="A925" s="49" t="s">
        <v>1882</v>
      </c>
      <c r="B925" s="49" t="s">
        <v>1805</v>
      </c>
      <c r="C925" s="49">
        <v>21</v>
      </c>
      <c r="D925" s="50" t="s">
        <v>1883</v>
      </c>
    </row>
    <row r="926" spans="1:4" x14ac:dyDescent="0.15">
      <c r="A926" s="49" t="s">
        <v>1884</v>
      </c>
      <c r="B926" s="49" t="s">
        <v>1805</v>
      </c>
      <c r="C926" s="49">
        <v>21</v>
      </c>
      <c r="D926" s="50" t="s">
        <v>1885</v>
      </c>
    </row>
    <row r="927" spans="1:4" x14ac:dyDescent="0.15">
      <c r="A927" s="49" t="s">
        <v>1886</v>
      </c>
      <c r="B927" s="49" t="s">
        <v>1805</v>
      </c>
      <c r="C927" s="49">
        <v>21</v>
      </c>
      <c r="D927" s="50" t="s">
        <v>1887</v>
      </c>
    </row>
    <row r="928" spans="1:4" x14ac:dyDescent="0.15">
      <c r="A928" s="49" t="s">
        <v>1888</v>
      </c>
      <c r="B928" s="49" t="s">
        <v>1889</v>
      </c>
      <c r="C928" s="49">
        <v>22</v>
      </c>
      <c r="D928" s="50" t="s">
        <v>1890</v>
      </c>
    </row>
    <row r="929" spans="1:4" x14ac:dyDescent="0.15">
      <c r="A929" s="49" t="s">
        <v>1891</v>
      </c>
      <c r="B929" s="49" t="s">
        <v>1889</v>
      </c>
      <c r="C929" s="49">
        <v>22</v>
      </c>
      <c r="D929" s="50" t="s">
        <v>1892</v>
      </c>
    </row>
    <row r="930" spans="1:4" x14ac:dyDescent="0.15">
      <c r="A930" s="49" t="s">
        <v>1893</v>
      </c>
      <c r="B930" s="49" t="s">
        <v>1889</v>
      </c>
      <c r="C930" s="49">
        <v>22</v>
      </c>
      <c r="D930" s="50" t="s">
        <v>1894</v>
      </c>
    </row>
    <row r="931" spans="1:4" x14ac:dyDescent="0.15">
      <c r="A931" s="49" t="s">
        <v>1895</v>
      </c>
      <c r="B931" s="49" t="s">
        <v>1889</v>
      </c>
      <c r="C931" s="49">
        <v>22</v>
      </c>
      <c r="D931" s="50" t="s">
        <v>1896</v>
      </c>
    </row>
    <row r="932" spans="1:4" x14ac:dyDescent="0.15">
      <c r="A932" s="49" t="s">
        <v>1897</v>
      </c>
      <c r="B932" s="49" t="s">
        <v>1889</v>
      </c>
      <c r="C932" s="49">
        <v>22</v>
      </c>
      <c r="D932" s="50" t="s">
        <v>1898</v>
      </c>
    </row>
    <row r="933" spans="1:4" x14ac:dyDescent="0.15">
      <c r="A933" s="49" t="s">
        <v>1899</v>
      </c>
      <c r="B933" s="49" t="s">
        <v>1889</v>
      </c>
      <c r="C933" s="49">
        <v>22</v>
      </c>
      <c r="D933" s="50" t="s">
        <v>1900</v>
      </c>
    </row>
    <row r="934" spans="1:4" x14ac:dyDescent="0.15">
      <c r="A934" s="49" t="s">
        <v>1901</v>
      </c>
      <c r="B934" s="49" t="s">
        <v>1889</v>
      </c>
      <c r="C934" s="49">
        <v>22</v>
      </c>
      <c r="D934" s="50" t="s">
        <v>1902</v>
      </c>
    </row>
    <row r="935" spans="1:4" x14ac:dyDescent="0.15">
      <c r="A935" s="49" t="s">
        <v>1903</v>
      </c>
      <c r="B935" s="49" t="s">
        <v>1889</v>
      </c>
      <c r="C935" s="49">
        <v>22</v>
      </c>
      <c r="D935" s="50" t="s">
        <v>1904</v>
      </c>
    </row>
    <row r="936" spans="1:4" x14ac:dyDescent="0.15">
      <c r="A936" s="49" t="s">
        <v>1905</v>
      </c>
      <c r="B936" s="49" t="s">
        <v>1889</v>
      </c>
      <c r="C936" s="49">
        <v>22</v>
      </c>
      <c r="D936" s="50" t="s">
        <v>1906</v>
      </c>
    </row>
    <row r="937" spans="1:4" x14ac:dyDescent="0.15">
      <c r="A937" s="49" t="s">
        <v>1907</v>
      </c>
      <c r="B937" s="49" t="s">
        <v>1889</v>
      </c>
      <c r="C937" s="49">
        <v>22</v>
      </c>
      <c r="D937" s="50" t="s">
        <v>1908</v>
      </c>
    </row>
    <row r="938" spans="1:4" x14ac:dyDescent="0.15">
      <c r="A938" s="49" t="s">
        <v>1909</v>
      </c>
      <c r="B938" s="49" t="s">
        <v>1889</v>
      </c>
      <c r="C938" s="49">
        <v>22</v>
      </c>
      <c r="D938" s="50" t="s">
        <v>1910</v>
      </c>
    </row>
    <row r="939" spans="1:4" x14ac:dyDescent="0.15">
      <c r="A939" s="49" t="s">
        <v>1911</v>
      </c>
      <c r="B939" s="49" t="s">
        <v>1889</v>
      </c>
      <c r="C939" s="49">
        <v>22</v>
      </c>
      <c r="D939" s="50" t="s">
        <v>1912</v>
      </c>
    </row>
    <row r="940" spans="1:4" x14ac:dyDescent="0.15">
      <c r="A940" s="49" t="s">
        <v>1913</v>
      </c>
      <c r="B940" s="49" t="s">
        <v>1889</v>
      </c>
      <c r="C940" s="49">
        <v>22</v>
      </c>
      <c r="D940" s="50" t="s">
        <v>1914</v>
      </c>
    </row>
    <row r="941" spans="1:4" x14ac:dyDescent="0.15">
      <c r="A941" s="49" t="s">
        <v>1915</v>
      </c>
      <c r="B941" s="49" t="s">
        <v>1889</v>
      </c>
      <c r="C941" s="49">
        <v>22</v>
      </c>
      <c r="D941" s="50" t="s">
        <v>1916</v>
      </c>
    </row>
    <row r="942" spans="1:4" x14ac:dyDescent="0.15">
      <c r="A942" s="49" t="s">
        <v>1917</v>
      </c>
      <c r="B942" s="49" t="s">
        <v>1889</v>
      </c>
      <c r="C942" s="49">
        <v>22</v>
      </c>
      <c r="D942" s="50" t="s">
        <v>1918</v>
      </c>
    </row>
    <row r="943" spans="1:4" x14ac:dyDescent="0.15">
      <c r="A943" s="49" t="s">
        <v>1919</v>
      </c>
      <c r="B943" s="49" t="s">
        <v>1889</v>
      </c>
      <c r="C943" s="49">
        <v>22</v>
      </c>
      <c r="D943" s="50" t="s">
        <v>1920</v>
      </c>
    </row>
    <row r="944" spans="1:4" x14ac:dyDescent="0.15">
      <c r="A944" s="49" t="s">
        <v>1921</v>
      </c>
      <c r="B944" s="49" t="s">
        <v>1889</v>
      </c>
      <c r="C944" s="49">
        <v>22</v>
      </c>
      <c r="D944" s="50" t="s">
        <v>1922</v>
      </c>
    </row>
    <row r="945" spans="1:4" x14ac:dyDescent="0.15">
      <c r="A945" s="49" t="s">
        <v>1923</v>
      </c>
      <c r="B945" s="49" t="s">
        <v>1889</v>
      </c>
      <c r="C945" s="49">
        <v>22</v>
      </c>
      <c r="D945" s="50" t="s">
        <v>1924</v>
      </c>
    </row>
    <row r="946" spans="1:4" x14ac:dyDescent="0.15">
      <c r="A946" s="49" t="s">
        <v>1925</v>
      </c>
      <c r="B946" s="49" t="s">
        <v>1889</v>
      </c>
      <c r="C946" s="49">
        <v>22</v>
      </c>
      <c r="D946" s="50" t="s">
        <v>1926</v>
      </c>
    </row>
    <row r="947" spans="1:4" x14ac:dyDescent="0.15">
      <c r="A947" s="49" t="s">
        <v>1927</v>
      </c>
      <c r="B947" s="49" t="s">
        <v>1889</v>
      </c>
      <c r="C947" s="49">
        <v>22</v>
      </c>
      <c r="D947" s="50" t="s">
        <v>1928</v>
      </c>
    </row>
    <row r="948" spans="1:4" x14ac:dyDescent="0.15">
      <c r="A948" s="49" t="s">
        <v>1929</v>
      </c>
      <c r="B948" s="49" t="s">
        <v>1889</v>
      </c>
      <c r="C948" s="49">
        <v>22</v>
      </c>
      <c r="D948" s="50" t="s">
        <v>1930</v>
      </c>
    </row>
    <row r="949" spans="1:4" x14ac:dyDescent="0.15">
      <c r="A949" s="49" t="s">
        <v>1931</v>
      </c>
      <c r="B949" s="49" t="s">
        <v>1889</v>
      </c>
      <c r="C949" s="49">
        <v>22</v>
      </c>
      <c r="D949" s="50" t="s">
        <v>1932</v>
      </c>
    </row>
    <row r="950" spans="1:4" x14ac:dyDescent="0.15">
      <c r="A950" s="49" t="s">
        <v>1933</v>
      </c>
      <c r="B950" s="49" t="s">
        <v>1889</v>
      </c>
      <c r="C950" s="49">
        <v>22</v>
      </c>
      <c r="D950" s="50" t="s">
        <v>1934</v>
      </c>
    </row>
    <row r="951" spans="1:4" x14ac:dyDescent="0.15">
      <c r="A951" s="49" t="s">
        <v>1935</v>
      </c>
      <c r="B951" s="49" t="s">
        <v>1889</v>
      </c>
      <c r="C951" s="49">
        <v>22</v>
      </c>
      <c r="D951" s="50" t="s">
        <v>1936</v>
      </c>
    </row>
    <row r="952" spans="1:4" x14ac:dyDescent="0.15">
      <c r="A952" s="49" t="s">
        <v>1937</v>
      </c>
      <c r="B952" s="49" t="s">
        <v>1889</v>
      </c>
      <c r="C952" s="49">
        <v>22</v>
      </c>
      <c r="D952" s="50" t="s">
        <v>1938</v>
      </c>
    </row>
    <row r="953" spans="1:4" x14ac:dyDescent="0.15">
      <c r="A953" s="49" t="s">
        <v>1939</v>
      </c>
      <c r="B953" s="49" t="s">
        <v>1889</v>
      </c>
      <c r="C953" s="49">
        <v>22</v>
      </c>
      <c r="D953" s="50" t="s">
        <v>1940</v>
      </c>
    </row>
    <row r="954" spans="1:4" x14ac:dyDescent="0.15">
      <c r="A954" s="49" t="s">
        <v>1941</v>
      </c>
      <c r="B954" s="49" t="s">
        <v>1889</v>
      </c>
      <c r="C954" s="49">
        <v>22</v>
      </c>
      <c r="D954" s="50" t="s">
        <v>1942</v>
      </c>
    </row>
    <row r="955" spans="1:4" x14ac:dyDescent="0.15">
      <c r="A955" s="49" t="s">
        <v>1943</v>
      </c>
      <c r="B955" s="49" t="s">
        <v>1889</v>
      </c>
      <c r="C955" s="49">
        <v>22</v>
      </c>
      <c r="D955" s="50" t="s">
        <v>1944</v>
      </c>
    </row>
    <row r="956" spans="1:4" x14ac:dyDescent="0.15">
      <c r="A956" s="49" t="s">
        <v>1945</v>
      </c>
      <c r="B956" s="49" t="s">
        <v>1889</v>
      </c>
      <c r="C956" s="49">
        <v>22</v>
      </c>
      <c r="D956" s="50" t="s">
        <v>1946</v>
      </c>
    </row>
    <row r="957" spans="1:4" x14ac:dyDescent="0.15">
      <c r="A957" s="49" t="s">
        <v>336</v>
      </c>
      <c r="B957" s="49" t="s">
        <v>1889</v>
      </c>
      <c r="C957" s="49">
        <v>22</v>
      </c>
      <c r="D957" s="50" t="s">
        <v>1947</v>
      </c>
    </row>
    <row r="958" spans="1:4" x14ac:dyDescent="0.15">
      <c r="A958" s="49" t="s">
        <v>1948</v>
      </c>
      <c r="B958" s="49" t="s">
        <v>1889</v>
      </c>
      <c r="C958" s="49">
        <v>22</v>
      </c>
      <c r="D958" s="50" t="s">
        <v>1949</v>
      </c>
    </row>
    <row r="959" spans="1:4" x14ac:dyDescent="0.15">
      <c r="A959" s="49" t="s">
        <v>1950</v>
      </c>
      <c r="B959" s="49" t="s">
        <v>1889</v>
      </c>
      <c r="C959" s="49">
        <v>22</v>
      </c>
      <c r="D959" s="50" t="s">
        <v>1951</v>
      </c>
    </row>
    <row r="960" spans="1:4" x14ac:dyDescent="0.15">
      <c r="A960" s="49" t="s">
        <v>1952</v>
      </c>
      <c r="B960" s="49" t="s">
        <v>1889</v>
      </c>
      <c r="C960" s="49">
        <v>22</v>
      </c>
      <c r="D960" s="50" t="s">
        <v>1953</v>
      </c>
    </row>
    <row r="961" spans="1:4" x14ac:dyDescent="0.15">
      <c r="A961" s="49" t="s">
        <v>1954</v>
      </c>
      <c r="B961" s="49" t="s">
        <v>1889</v>
      </c>
      <c r="C961" s="49">
        <v>22</v>
      </c>
      <c r="D961" s="50" t="s">
        <v>1955</v>
      </c>
    </row>
    <row r="962" spans="1:4" x14ac:dyDescent="0.15">
      <c r="A962" s="49" t="s">
        <v>112</v>
      </c>
      <c r="B962" s="49" t="s">
        <v>1889</v>
      </c>
      <c r="C962" s="49">
        <v>22</v>
      </c>
      <c r="D962" s="50" t="s">
        <v>1956</v>
      </c>
    </row>
    <row r="963" spans="1:4" x14ac:dyDescent="0.15">
      <c r="A963" s="49" t="s">
        <v>1957</v>
      </c>
      <c r="B963" s="49" t="s">
        <v>1958</v>
      </c>
      <c r="C963" s="49">
        <v>23</v>
      </c>
      <c r="D963" s="50" t="s">
        <v>1959</v>
      </c>
    </row>
    <row r="964" spans="1:4" x14ac:dyDescent="0.15">
      <c r="A964" s="49" t="s">
        <v>1960</v>
      </c>
      <c r="B964" s="49" t="s">
        <v>1958</v>
      </c>
      <c r="C964" s="49">
        <v>23</v>
      </c>
      <c r="D964" s="50" t="s">
        <v>1961</v>
      </c>
    </row>
    <row r="965" spans="1:4" x14ac:dyDescent="0.15">
      <c r="A965" s="49" t="s">
        <v>1962</v>
      </c>
      <c r="B965" s="49" t="s">
        <v>1958</v>
      </c>
      <c r="C965" s="49">
        <v>23</v>
      </c>
      <c r="D965" s="50" t="s">
        <v>1963</v>
      </c>
    </row>
    <row r="966" spans="1:4" x14ac:dyDescent="0.15">
      <c r="A966" s="49" t="s">
        <v>1964</v>
      </c>
      <c r="B966" s="49" t="s">
        <v>1958</v>
      </c>
      <c r="C966" s="49">
        <v>23</v>
      </c>
      <c r="D966" s="50" t="s">
        <v>1965</v>
      </c>
    </row>
    <row r="967" spans="1:4" x14ac:dyDescent="0.15">
      <c r="A967" s="49" t="s">
        <v>1966</v>
      </c>
      <c r="B967" s="49" t="s">
        <v>1958</v>
      </c>
      <c r="C967" s="49">
        <v>23</v>
      </c>
      <c r="D967" s="50" t="s">
        <v>1967</v>
      </c>
    </row>
    <row r="968" spans="1:4" x14ac:dyDescent="0.15">
      <c r="A968" s="49" t="s">
        <v>1968</v>
      </c>
      <c r="B968" s="49" t="s">
        <v>1958</v>
      </c>
      <c r="C968" s="49">
        <v>23</v>
      </c>
      <c r="D968" s="50" t="s">
        <v>1969</v>
      </c>
    </row>
    <row r="969" spans="1:4" x14ac:dyDescent="0.15">
      <c r="A969" s="49" t="s">
        <v>1970</v>
      </c>
      <c r="B969" s="49" t="s">
        <v>1958</v>
      </c>
      <c r="C969" s="49">
        <v>23</v>
      </c>
      <c r="D969" s="50" t="s">
        <v>1971</v>
      </c>
    </row>
    <row r="970" spans="1:4" x14ac:dyDescent="0.15">
      <c r="A970" s="49" t="s">
        <v>1972</v>
      </c>
      <c r="B970" s="49" t="s">
        <v>1958</v>
      </c>
      <c r="C970" s="49">
        <v>23</v>
      </c>
      <c r="D970" s="50" t="s">
        <v>1973</v>
      </c>
    </row>
    <row r="971" spans="1:4" x14ac:dyDescent="0.15">
      <c r="A971" s="49" t="s">
        <v>1974</v>
      </c>
      <c r="B971" s="49" t="s">
        <v>1958</v>
      </c>
      <c r="C971" s="49">
        <v>23</v>
      </c>
      <c r="D971" s="50" t="s">
        <v>1975</v>
      </c>
    </row>
    <row r="972" spans="1:4" x14ac:dyDescent="0.15">
      <c r="A972" s="49" t="s">
        <v>1976</v>
      </c>
      <c r="B972" s="49" t="s">
        <v>1958</v>
      </c>
      <c r="C972" s="49">
        <v>23</v>
      </c>
      <c r="D972" s="50" t="s">
        <v>1977</v>
      </c>
    </row>
    <row r="973" spans="1:4" x14ac:dyDescent="0.15">
      <c r="A973" s="49" t="s">
        <v>1978</v>
      </c>
      <c r="B973" s="49" t="s">
        <v>1958</v>
      </c>
      <c r="C973" s="49">
        <v>23</v>
      </c>
      <c r="D973" s="50" t="s">
        <v>1979</v>
      </c>
    </row>
    <row r="974" spans="1:4" x14ac:dyDescent="0.15">
      <c r="A974" s="49" t="s">
        <v>1980</v>
      </c>
      <c r="B974" s="49" t="s">
        <v>1958</v>
      </c>
      <c r="C974" s="49">
        <v>23</v>
      </c>
      <c r="D974" s="50" t="s">
        <v>1981</v>
      </c>
    </row>
    <row r="975" spans="1:4" x14ac:dyDescent="0.15">
      <c r="A975" s="49" t="s">
        <v>1982</v>
      </c>
      <c r="B975" s="49" t="s">
        <v>1958</v>
      </c>
      <c r="C975" s="49">
        <v>23</v>
      </c>
      <c r="D975" s="50" t="s">
        <v>1983</v>
      </c>
    </row>
    <row r="976" spans="1:4" x14ac:dyDescent="0.15">
      <c r="A976" s="49" t="s">
        <v>1984</v>
      </c>
      <c r="B976" s="49" t="s">
        <v>1958</v>
      </c>
      <c r="C976" s="49">
        <v>23</v>
      </c>
      <c r="D976" s="50" t="s">
        <v>1985</v>
      </c>
    </row>
    <row r="977" spans="1:4" x14ac:dyDescent="0.15">
      <c r="A977" s="49" t="s">
        <v>1986</v>
      </c>
      <c r="B977" s="49" t="s">
        <v>1958</v>
      </c>
      <c r="C977" s="49">
        <v>23</v>
      </c>
      <c r="D977" s="50" t="s">
        <v>1987</v>
      </c>
    </row>
    <row r="978" spans="1:4" x14ac:dyDescent="0.15">
      <c r="A978" s="49" t="s">
        <v>1988</v>
      </c>
      <c r="B978" s="49" t="s">
        <v>1958</v>
      </c>
      <c r="C978" s="49">
        <v>23</v>
      </c>
      <c r="D978" s="50" t="s">
        <v>1989</v>
      </c>
    </row>
    <row r="979" spans="1:4" x14ac:dyDescent="0.15">
      <c r="A979" s="49" t="s">
        <v>1990</v>
      </c>
      <c r="B979" s="49" t="s">
        <v>1958</v>
      </c>
      <c r="C979" s="49">
        <v>23</v>
      </c>
      <c r="D979" s="50" t="s">
        <v>1991</v>
      </c>
    </row>
    <row r="980" spans="1:4" x14ac:dyDescent="0.15">
      <c r="A980" s="49" t="s">
        <v>1992</v>
      </c>
      <c r="B980" s="49" t="s">
        <v>1958</v>
      </c>
      <c r="C980" s="49">
        <v>23</v>
      </c>
      <c r="D980" s="50" t="s">
        <v>1993</v>
      </c>
    </row>
    <row r="981" spans="1:4" x14ac:dyDescent="0.15">
      <c r="A981" s="49" t="s">
        <v>1994</v>
      </c>
      <c r="B981" s="49" t="s">
        <v>1958</v>
      </c>
      <c r="C981" s="49">
        <v>23</v>
      </c>
      <c r="D981" s="50" t="s">
        <v>1995</v>
      </c>
    </row>
    <row r="982" spans="1:4" x14ac:dyDescent="0.15">
      <c r="A982" s="49" t="s">
        <v>1996</v>
      </c>
      <c r="B982" s="49" t="s">
        <v>1958</v>
      </c>
      <c r="C982" s="49">
        <v>23</v>
      </c>
      <c r="D982" s="50" t="s">
        <v>1997</v>
      </c>
    </row>
    <row r="983" spans="1:4" x14ac:dyDescent="0.15">
      <c r="A983" s="49" t="s">
        <v>1998</v>
      </c>
      <c r="B983" s="49" t="s">
        <v>1958</v>
      </c>
      <c r="C983" s="49">
        <v>23</v>
      </c>
      <c r="D983" s="50" t="s">
        <v>1999</v>
      </c>
    </row>
    <row r="984" spans="1:4" x14ac:dyDescent="0.15">
      <c r="A984" s="49" t="s">
        <v>2000</v>
      </c>
      <c r="B984" s="49" t="s">
        <v>1958</v>
      </c>
      <c r="C984" s="49">
        <v>23</v>
      </c>
      <c r="D984" s="50" t="s">
        <v>2001</v>
      </c>
    </row>
    <row r="985" spans="1:4" x14ac:dyDescent="0.15">
      <c r="A985" s="49" t="s">
        <v>2002</v>
      </c>
      <c r="B985" s="49" t="s">
        <v>1958</v>
      </c>
      <c r="C985" s="49">
        <v>23</v>
      </c>
      <c r="D985" s="50" t="s">
        <v>2003</v>
      </c>
    </row>
    <row r="986" spans="1:4" x14ac:dyDescent="0.15">
      <c r="A986" s="49" t="s">
        <v>2004</v>
      </c>
      <c r="B986" s="49" t="s">
        <v>1958</v>
      </c>
      <c r="C986" s="49">
        <v>23</v>
      </c>
      <c r="D986" s="50" t="s">
        <v>2005</v>
      </c>
    </row>
    <row r="987" spans="1:4" x14ac:dyDescent="0.15">
      <c r="A987" s="49" t="s">
        <v>2006</v>
      </c>
      <c r="B987" s="49" t="s">
        <v>1958</v>
      </c>
      <c r="C987" s="49">
        <v>23</v>
      </c>
      <c r="D987" s="50" t="s">
        <v>2007</v>
      </c>
    </row>
    <row r="988" spans="1:4" x14ac:dyDescent="0.15">
      <c r="A988" s="49" t="s">
        <v>2008</v>
      </c>
      <c r="B988" s="49" t="s">
        <v>1958</v>
      </c>
      <c r="C988" s="49">
        <v>23</v>
      </c>
      <c r="D988" s="50" t="s">
        <v>2009</v>
      </c>
    </row>
    <row r="989" spans="1:4" x14ac:dyDescent="0.15">
      <c r="A989" s="49" t="s">
        <v>2010</v>
      </c>
      <c r="B989" s="49" t="s">
        <v>1958</v>
      </c>
      <c r="C989" s="49">
        <v>23</v>
      </c>
      <c r="D989" s="50" t="s">
        <v>2011</v>
      </c>
    </row>
    <row r="990" spans="1:4" x14ac:dyDescent="0.15">
      <c r="A990" s="49" t="s">
        <v>2012</v>
      </c>
      <c r="B990" s="49" t="s">
        <v>1958</v>
      </c>
      <c r="C990" s="49">
        <v>23</v>
      </c>
      <c r="D990" s="50" t="s">
        <v>2013</v>
      </c>
    </row>
    <row r="991" spans="1:4" x14ac:dyDescent="0.15">
      <c r="A991" s="49" t="s">
        <v>2014</v>
      </c>
      <c r="B991" s="49" t="s">
        <v>1958</v>
      </c>
      <c r="C991" s="49">
        <v>23</v>
      </c>
      <c r="D991" s="50" t="s">
        <v>2015</v>
      </c>
    </row>
    <row r="992" spans="1:4" x14ac:dyDescent="0.15">
      <c r="A992" s="49" t="s">
        <v>2016</v>
      </c>
      <c r="B992" s="49" t="s">
        <v>1958</v>
      </c>
      <c r="C992" s="49">
        <v>23</v>
      </c>
      <c r="D992" s="50" t="s">
        <v>2017</v>
      </c>
    </row>
    <row r="993" spans="1:4" x14ac:dyDescent="0.15">
      <c r="A993" s="49" t="s">
        <v>2018</v>
      </c>
      <c r="B993" s="49" t="s">
        <v>1958</v>
      </c>
      <c r="C993" s="49">
        <v>23</v>
      </c>
      <c r="D993" s="50" t="s">
        <v>2019</v>
      </c>
    </row>
    <row r="994" spans="1:4" x14ac:dyDescent="0.15">
      <c r="A994" s="49" t="s">
        <v>2020</v>
      </c>
      <c r="B994" s="49" t="s">
        <v>1958</v>
      </c>
      <c r="C994" s="49">
        <v>23</v>
      </c>
      <c r="D994" s="50" t="s">
        <v>2021</v>
      </c>
    </row>
    <row r="995" spans="1:4" x14ac:dyDescent="0.15">
      <c r="A995" s="49" t="s">
        <v>2022</v>
      </c>
      <c r="B995" s="49" t="s">
        <v>1958</v>
      </c>
      <c r="C995" s="49">
        <v>23</v>
      </c>
      <c r="D995" s="50" t="s">
        <v>2023</v>
      </c>
    </row>
    <row r="996" spans="1:4" x14ac:dyDescent="0.15">
      <c r="A996" s="49" t="s">
        <v>2024</v>
      </c>
      <c r="B996" s="49" t="s">
        <v>1958</v>
      </c>
      <c r="C996" s="49">
        <v>23</v>
      </c>
      <c r="D996" s="50" t="s">
        <v>2025</v>
      </c>
    </row>
    <row r="997" spans="1:4" x14ac:dyDescent="0.15">
      <c r="A997" s="49" t="s">
        <v>2026</v>
      </c>
      <c r="B997" s="49" t="s">
        <v>1958</v>
      </c>
      <c r="C997" s="49">
        <v>23</v>
      </c>
      <c r="D997" s="50" t="s">
        <v>2027</v>
      </c>
    </row>
    <row r="998" spans="1:4" x14ac:dyDescent="0.15">
      <c r="A998" s="49" t="s">
        <v>2028</v>
      </c>
      <c r="B998" s="49" t="s">
        <v>1958</v>
      </c>
      <c r="C998" s="49">
        <v>23</v>
      </c>
      <c r="D998" s="50" t="s">
        <v>2029</v>
      </c>
    </row>
    <row r="999" spans="1:4" x14ac:dyDescent="0.15">
      <c r="A999" s="49" t="s">
        <v>2030</v>
      </c>
      <c r="B999" s="49" t="s">
        <v>1958</v>
      </c>
      <c r="C999" s="49">
        <v>23</v>
      </c>
      <c r="D999" s="50" t="s">
        <v>2031</v>
      </c>
    </row>
    <row r="1000" spans="1:4" x14ac:dyDescent="0.15">
      <c r="A1000" s="49" t="s">
        <v>2032</v>
      </c>
      <c r="B1000" s="49" t="s">
        <v>1958</v>
      </c>
      <c r="C1000" s="49">
        <v>23</v>
      </c>
      <c r="D1000" s="50" t="s">
        <v>2033</v>
      </c>
    </row>
    <row r="1001" spans="1:4" x14ac:dyDescent="0.15">
      <c r="A1001" s="49" t="s">
        <v>2034</v>
      </c>
      <c r="B1001" s="49" t="s">
        <v>1958</v>
      </c>
      <c r="C1001" s="49">
        <v>23</v>
      </c>
      <c r="D1001" s="50" t="s">
        <v>2035</v>
      </c>
    </row>
    <row r="1002" spans="1:4" x14ac:dyDescent="0.15">
      <c r="A1002" s="49" t="s">
        <v>2036</v>
      </c>
      <c r="B1002" s="49" t="s">
        <v>1958</v>
      </c>
      <c r="C1002" s="49">
        <v>23</v>
      </c>
      <c r="D1002" s="50" t="s">
        <v>2037</v>
      </c>
    </row>
    <row r="1003" spans="1:4" x14ac:dyDescent="0.15">
      <c r="A1003" s="49" t="s">
        <v>2038</v>
      </c>
      <c r="B1003" s="49" t="s">
        <v>1958</v>
      </c>
      <c r="C1003" s="49">
        <v>23</v>
      </c>
      <c r="D1003" s="50" t="s">
        <v>2039</v>
      </c>
    </row>
    <row r="1004" spans="1:4" x14ac:dyDescent="0.15">
      <c r="A1004" s="49" t="s">
        <v>2040</v>
      </c>
      <c r="B1004" s="49" t="s">
        <v>1958</v>
      </c>
      <c r="C1004" s="49">
        <v>23</v>
      </c>
      <c r="D1004" s="50" t="s">
        <v>2041</v>
      </c>
    </row>
    <row r="1005" spans="1:4" x14ac:dyDescent="0.15">
      <c r="A1005" s="49" t="s">
        <v>2042</v>
      </c>
      <c r="B1005" s="49" t="s">
        <v>1958</v>
      </c>
      <c r="C1005" s="49">
        <v>23</v>
      </c>
      <c r="D1005" s="50" t="s">
        <v>2043</v>
      </c>
    </row>
    <row r="1006" spans="1:4" x14ac:dyDescent="0.15">
      <c r="A1006" s="49" t="s">
        <v>2044</v>
      </c>
      <c r="B1006" s="49" t="s">
        <v>1958</v>
      </c>
      <c r="C1006" s="49">
        <v>23</v>
      </c>
      <c r="D1006" s="50" t="s">
        <v>2045</v>
      </c>
    </row>
    <row r="1007" spans="1:4" x14ac:dyDescent="0.15">
      <c r="A1007" s="49" t="s">
        <v>2046</v>
      </c>
      <c r="B1007" s="49" t="s">
        <v>1958</v>
      </c>
      <c r="C1007" s="49">
        <v>23</v>
      </c>
      <c r="D1007" s="50" t="s">
        <v>2047</v>
      </c>
    </row>
    <row r="1008" spans="1:4" x14ac:dyDescent="0.15">
      <c r="A1008" s="49" t="s">
        <v>2048</v>
      </c>
      <c r="B1008" s="49" t="s">
        <v>1958</v>
      </c>
      <c r="C1008" s="49">
        <v>23</v>
      </c>
      <c r="D1008" s="50" t="s">
        <v>2049</v>
      </c>
    </row>
    <row r="1009" spans="1:4" x14ac:dyDescent="0.15">
      <c r="A1009" s="49" t="s">
        <v>2050</v>
      </c>
      <c r="B1009" s="49" t="s">
        <v>1958</v>
      </c>
      <c r="C1009" s="49">
        <v>23</v>
      </c>
      <c r="D1009" s="50" t="s">
        <v>2051</v>
      </c>
    </row>
    <row r="1010" spans="1:4" x14ac:dyDescent="0.15">
      <c r="A1010" s="49" t="s">
        <v>2052</v>
      </c>
      <c r="B1010" s="49" t="s">
        <v>1958</v>
      </c>
      <c r="C1010" s="49">
        <v>23</v>
      </c>
      <c r="D1010" s="50" t="s">
        <v>2053</v>
      </c>
    </row>
    <row r="1011" spans="1:4" x14ac:dyDescent="0.15">
      <c r="A1011" s="49" t="s">
        <v>1590</v>
      </c>
      <c r="B1011" s="49" t="s">
        <v>1958</v>
      </c>
      <c r="C1011" s="49">
        <v>23</v>
      </c>
      <c r="D1011" s="50" t="s">
        <v>2054</v>
      </c>
    </row>
    <row r="1012" spans="1:4" x14ac:dyDescent="0.15">
      <c r="A1012" s="49" t="s">
        <v>2055</v>
      </c>
      <c r="B1012" s="49" t="s">
        <v>1958</v>
      </c>
      <c r="C1012" s="49">
        <v>23</v>
      </c>
      <c r="D1012" s="50" t="s">
        <v>2056</v>
      </c>
    </row>
    <row r="1013" spans="1:4" x14ac:dyDescent="0.15">
      <c r="A1013" s="49" t="s">
        <v>2057</v>
      </c>
      <c r="B1013" s="49" t="s">
        <v>1958</v>
      </c>
      <c r="C1013" s="49">
        <v>23</v>
      </c>
      <c r="D1013" s="50" t="s">
        <v>2058</v>
      </c>
    </row>
    <row r="1014" spans="1:4" x14ac:dyDescent="0.15">
      <c r="A1014" s="49" t="s">
        <v>2059</v>
      </c>
      <c r="B1014" s="49" t="s">
        <v>1958</v>
      </c>
      <c r="C1014" s="49">
        <v>23</v>
      </c>
      <c r="D1014" s="50" t="s">
        <v>2060</v>
      </c>
    </row>
    <row r="1015" spans="1:4" x14ac:dyDescent="0.15">
      <c r="A1015" s="49" t="s">
        <v>2061</v>
      </c>
      <c r="B1015" s="49" t="s">
        <v>1958</v>
      </c>
      <c r="C1015" s="49">
        <v>23</v>
      </c>
      <c r="D1015" s="50" t="s">
        <v>2062</v>
      </c>
    </row>
    <row r="1016" spans="1:4" x14ac:dyDescent="0.15">
      <c r="A1016" s="49" t="s">
        <v>2063</v>
      </c>
      <c r="B1016" s="49" t="s">
        <v>1958</v>
      </c>
      <c r="C1016" s="49">
        <v>23</v>
      </c>
      <c r="D1016" s="50" t="s">
        <v>2064</v>
      </c>
    </row>
    <row r="1017" spans="1:4" x14ac:dyDescent="0.15">
      <c r="A1017" s="49" t="s">
        <v>2065</v>
      </c>
      <c r="B1017" s="49" t="s">
        <v>2066</v>
      </c>
      <c r="C1017" s="49">
        <v>24</v>
      </c>
      <c r="D1017" s="50" t="s">
        <v>2067</v>
      </c>
    </row>
    <row r="1018" spans="1:4" x14ac:dyDescent="0.15">
      <c r="A1018" s="49" t="s">
        <v>2068</v>
      </c>
      <c r="B1018" s="49" t="s">
        <v>2066</v>
      </c>
      <c r="C1018" s="49">
        <v>24</v>
      </c>
      <c r="D1018" s="50" t="s">
        <v>2069</v>
      </c>
    </row>
    <row r="1019" spans="1:4" x14ac:dyDescent="0.15">
      <c r="A1019" s="49" t="s">
        <v>2070</v>
      </c>
      <c r="B1019" s="49" t="s">
        <v>2066</v>
      </c>
      <c r="C1019" s="49">
        <v>24</v>
      </c>
      <c r="D1019" s="50" t="s">
        <v>2071</v>
      </c>
    </row>
    <row r="1020" spans="1:4" x14ac:dyDescent="0.15">
      <c r="A1020" s="49" t="s">
        <v>2072</v>
      </c>
      <c r="B1020" s="49" t="s">
        <v>2066</v>
      </c>
      <c r="C1020" s="49">
        <v>24</v>
      </c>
      <c r="D1020" s="50" t="s">
        <v>2073</v>
      </c>
    </row>
    <row r="1021" spans="1:4" x14ac:dyDescent="0.15">
      <c r="A1021" s="49" t="s">
        <v>2074</v>
      </c>
      <c r="B1021" s="49" t="s">
        <v>2066</v>
      </c>
      <c r="C1021" s="49">
        <v>24</v>
      </c>
      <c r="D1021" s="50" t="s">
        <v>2075</v>
      </c>
    </row>
    <row r="1022" spans="1:4" x14ac:dyDescent="0.15">
      <c r="A1022" s="49" t="s">
        <v>2076</v>
      </c>
      <c r="B1022" s="49" t="s">
        <v>2066</v>
      </c>
      <c r="C1022" s="49">
        <v>24</v>
      </c>
      <c r="D1022" s="50" t="s">
        <v>2077</v>
      </c>
    </row>
    <row r="1023" spans="1:4" x14ac:dyDescent="0.15">
      <c r="A1023" s="49" t="s">
        <v>2078</v>
      </c>
      <c r="B1023" s="49" t="s">
        <v>2066</v>
      </c>
      <c r="C1023" s="49">
        <v>24</v>
      </c>
      <c r="D1023" s="50" t="s">
        <v>2079</v>
      </c>
    </row>
    <row r="1024" spans="1:4" x14ac:dyDescent="0.15">
      <c r="A1024" s="49" t="s">
        <v>2080</v>
      </c>
      <c r="B1024" s="49" t="s">
        <v>2066</v>
      </c>
      <c r="C1024" s="49">
        <v>24</v>
      </c>
      <c r="D1024" s="50" t="s">
        <v>2081</v>
      </c>
    </row>
    <row r="1025" spans="1:4" x14ac:dyDescent="0.15">
      <c r="A1025" s="49" t="s">
        <v>2082</v>
      </c>
      <c r="B1025" s="49" t="s">
        <v>2066</v>
      </c>
      <c r="C1025" s="49">
        <v>24</v>
      </c>
      <c r="D1025" s="50" t="s">
        <v>2083</v>
      </c>
    </row>
    <row r="1026" spans="1:4" x14ac:dyDescent="0.15">
      <c r="A1026" s="49" t="s">
        <v>2084</v>
      </c>
      <c r="B1026" s="49" t="s">
        <v>2066</v>
      </c>
      <c r="C1026" s="49">
        <v>24</v>
      </c>
      <c r="D1026" s="50" t="s">
        <v>2085</v>
      </c>
    </row>
    <row r="1027" spans="1:4" x14ac:dyDescent="0.15">
      <c r="A1027" s="49" t="s">
        <v>2086</v>
      </c>
      <c r="B1027" s="49" t="s">
        <v>2066</v>
      </c>
      <c r="C1027" s="49">
        <v>24</v>
      </c>
      <c r="D1027" s="50" t="s">
        <v>2087</v>
      </c>
    </row>
    <row r="1028" spans="1:4" x14ac:dyDescent="0.15">
      <c r="A1028" s="49" t="s">
        <v>2088</v>
      </c>
      <c r="B1028" s="49" t="s">
        <v>2066</v>
      </c>
      <c r="C1028" s="49">
        <v>24</v>
      </c>
      <c r="D1028" s="50" t="s">
        <v>2089</v>
      </c>
    </row>
    <row r="1029" spans="1:4" x14ac:dyDescent="0.15">
      <c r="A1029" s="49" t="s">
        <v>2090</v>
      </c>
      <c r="B1029" s="49" t="s">
        <v>2066</v>
      </c>
      <c r="C1029" s="49">
        <v>24</v>
      </c>
      <c r="D1029" s="50" t="s">
        <v>2091</v>
      </c>
    </row>
    <row r="1030" spans="1:4" x14ac:dyDescent="0.15">
      <c r="A1030" s="49" t="s">
        <v>2092</v>
      </c>
      <c r="B1030" s="49" t="s">
        <v>2066</v>
      </c>
      <c r="C1030" s="49">
        <v>24</v>
      </c>
      <c r="D1030" s="50" t="s">
        <v>2093</v>
      </c>
    </row>
    <row r="1031" spans="1:4" x14ac:dyDescent="0.15">
      <c r="A1031" s="49" t="s">
        <v>2094</v>
      </c>
      <c r="B1031" s="49" t="s">
        <v>2066</v>
      </c>
      <c r="C1031" s="49">
        <v>24</v>
      </c>
      <c r="D1031" s="50" t="s">
        <v>2095</v>
      </c>
    </row>
    <row r="1032" spans="1:4" x14ac:dyDescent="0.15">
      <c r="A1032" s="49" t="s">
        <v>2096</v>
      </c>
      <c r="B1032" s="49" t="s">
        <v>2066</v>
      </c>
      <c r="C1032" s="49">
        <v>24</v>
      </c>
      <c r="D1032" s="50" t="s">
        <v>2097</v>
      </c>
    </row>
    <row r="1033" spans="1:4" x14ac:dyDescent="0.15">
      <c r="A1033" s="49" t="s">
        <v>2098</v>
      </c>
      <c r="B1033" s="49" t="s">
        <v>2066</v>
      </c>
      <c r="C1033" s="49">
        <v>24</v>
      </c>
      <c r="D1033" s="50" t="s">
        <v>2099</v>
      </c>
    </row>
    <row r="1034" spans="1:4" x14ac:dyDescent="0.15">
      <c r="A1034" s="49" t="s">
        <v>689</v>
      </c>
      <c r="B1034" s="49" t="s">
        <v>2066</v>
      </c>
      <c r="C1034" s="49">
        <v>24</v>
      </c>
      <c r="D1034" s="50" t="s">
        <v>2100</v>
      </c>
    </row>
    <row r="1035" spans="1:4" x14ac:dyDescent="0.15">
      <c r="A1035" s="49" t="s">
        <v>2101</v>
      </c>
      <c r="B1035" s="49" t="s">
        <v>2066</v>
      </c>
      <c r="C1035" s="49">
        <v>24</v>
      </c>
      <c r="D1035" s="50" t="s">
        <v>2102</v>
      </c>
    </row>
    <row r="1036" spans="1:4" x14ac:dyDescent="0.15">
      <c r="A1036" s="49" t="s">
        <v>2103</v>
      </c>
      <c r="B1036" s="49" t="s">
        <v>2066</v>
      </c>
      <c r="C1036" s="49">
        <v>24</v>
      </c>
      <c r="D1036" s="50" t="s">
        <v>2104</v>
      </c>
    </row>
    <row r="1037" spans="1:4" x14ac:dyDescent="0.15">
      <c r="A1037" s="49" t="s">
        <v>1046</v>
      </c>
      <c r="B1037" s="49" t="s">
        <v>2066</v>
      </c>
      <c r="C1037" s="49">
        <v>24</v>
      </c>
      <c r="D1037" s="50" t="s">
        <v>2105</v>
      </c>
    </row>
    <row r="1038" spans="1:4" x14ac:dyDescent="0.15">
      <c r="A1038" s="49" t="s">
        <v>2106</v>
      </c>
      <c r="B1038" s="49" t="s">
        <v>2066</v>
      </c>
      <c r="C1038" s="49">
        <v>24</v>
      </c>
      <c r="D1038" s="50" t="s">
        <v>2107</v>
      </c>
    </row>
    <row r="1039" spans="1:4" x14ac:dyDescent="0.15">
      <c r="A1039" s="49" t="s">
        <v>2108</v>
      </c>
      <c r="B1039" s="49" t="s">
        <v>2066</v>
      </c>
      <c r="C1039" s="49">
        <v>24</v>
      </c>
      <c r="D1039" s="50" t="s">
        <v>2109</v>
      </c>
    </row>
    <row r="1040" spans="1:4" x14ac:dyDescent="0.15">
      <c r="A1040" s="49" t="s">
        <v>2110</v>
      </c>
      <c r="B1040" s="49" t="s">
        <v>2066</v>
      </c>
      <c r="C1040" s="49">
        <v>24</v>
      </c>
      <c r="D1040" s="50" t="s">
        <v>2111</v>
      </c>
    </row>
    <row r="1041" spans="1:4" x14ac:dyDescent="0.15">
      <c r="A1041" s="49" t="s">
        <v>2112</v>
      </c>
      <c r="B1041" s="49" t="s">
        <v>2066</v>
      </c>
      <c r="C1041" s="49">
        <v>24</v>
      </c>
      <c r="D1041" s="50" t="s">
        <v>2113</v>
      </c>
    </row>
    <row r="1042" spans="1:4" x14ac:dyDescent="0.15">
      <c r="A1042" s="49" t="s">
        <v>2114</v>
      </c>
      <c r="B1042" s="49" t="s">
        <v>2066</v>
      </c>
      <c r="C1042" s="49">
        <v>24</v>
      </c>
      <c r="D1042" s="50" t="s">
        <v>2115</v>
      </c>
    </row>
    <row r="1043" spans="1:4" x14ac:dyDescent="0.15">
      <c r="A1043" s="49" t="s">
        <v>2116</v>
      </c>
      <c r="B1043" s="49" t="s">
        <v>2066</v>
      </c>
      <c r="C1043" s="49">
        <v>24</v>
      </c>
      <c r="D1043" s="50" t="s">
        <v>2117</v>
      </c>
    </row>
    <row r="1044" spans="1:4" x14ac:dyDescent="0.15">
      <c r="A1044" s="49" t="s">
        <v>2118</v>
      </c>
      <c r="B1044" s="49" t="s">
        <v>2066</v>
      </c>
      <c r="C1044" s="49">
        <v>24</v>
      </c>
      <c r="D1044" s="50" t="s">
        <v>2119</v>
      </c>
    </row>
    <row r="1045" spans="1:4" x14ac:dyDescent="0.15">
      <c r="A1045" s="49" t="s">
        <v>2120</v>
      </c>
      <c r="B1045" s="49" t="s">
        <v>2066</v>
      </c>
      <c r="C1045" s="49">
        <v>24</v>
      </c>
      <c r="D1045" s="50" t="s">
        <v>2121</v>
      </c>
    </row>
    <row r="1046" spans="1:4" x14ac:dyDescent="0.15">
      <c r="A1046" s="49" t="s">
        <v>2122</v>
      </c>
      <c r="B1046" s="49" t="s">
        <v>2123</v>
      </c>
      <c r="C1046" s="49">
        <v>25</v>
      </c>
      <c r="D1046" s="50" t="s">
        <v>2124</v>
      </c>
    </row>
    <row r="1047" spans="1:4" x14ac:dyDescent="0.15">
      <c r="A1047" s="49" t="s">
        <v>2125</v>
      </c>
      <c r="B1047" s="49" t="s">
        <v>2123</v>
      </c>
      <c r="C1047" s="49">
        <v>25</v>
      </c>
      <c r="D1047" s="50" t="s">
        <v>2126</v>
      </c>
    </row>
    <row r="1048" spans="1:4" x14ac:dyDescent="0.15">
      <c r="A1048" s="49" t="s">
        <v>2127</v>
      </c>
      <c r="B1048" s="49" t="s">
        <v>2123</v>
      </c>
      <c r="C1048" s="49">
        <v>25</v>
      </c>
      <c r="D1048" s="50" t="s">
        <v>2128</v>
      </c>
    </row>
    <row r="1049" spans="1:4" x14ac:dyDescent="0.15">
      <c r="A1049" s="49" t="s">
        <v>2129</v>
      </c>
      <c r="B1049" s="49" t="s">
        <v>2123</v>
      </c>
      <c r="C1049" s="49">
        <v>25</v>
      </c>
      <c r="D1049" s="50" t="s">
        <v>2130</v>
      </c>
    </row>
    <row r="1050" spans="1:4" x14ac:dyDescent="0.15">
      <c r="A1050" s="49" t="s">
        <v>2131</v>
      </c>
      <c r="B1050" s="49" t="s">
        <v>2123</v>
      </c>
      <c r="C1050" s="49">
        <v>25</v>
      </c>
      <c r="D1050" s="50" t="s">
        <v>2132</v>
      </c>
    </row>
    <row r="1051" spans="1:4" x14ac:dyDescent="0.15">
      <c r="A1051" s="49" t="s">
        <v>2133</v>
      </c>
      <c r="B1051" s="49" t="s">
        <v>2123</v>
      </c>
      <c r="C1051" s="49">
        <v>25</v>
      </c>
      <c r="D1051" s="50" t="s">
        <v>2134</v>
      </c>
    </row>
    <row r="1052" spans="1:4" x14ac:dyDescent="0.15">
      <c r="A1052" s="49" t="s">
        <v>2135</v>
      </c>
      <c r="B1052" s="49" t="s">
        <v>2123</v>
      </c>
      <c r="C1052" s="49">
        <v>25</v>
      </c>
      <c r="D1052" s="50" t="s">
        <v>2136</v>
      </c>
    </row>
    <row r="1053" spans="1:4" x14ac:dyDescent="0.15">
      <c r="A1053" s="49" t="s">
        <v>2137</v>
      </c>
      <c r="B1053" s="49" t="s">
        <v>2123</v>
      </c>
      <c r="C1053" s="49">
        <v>25</v>
      </c>
      <c r="D1053" s="50" t="s">
        <v>2138</v>
      </c>
    </row>
    <row r="1054" spans="1:4" x14ac:dyDescent="0.15">
      <c r="A1054" s="49" t="s">
        <v>2139</v>
      </c>
      <c r="B1054" s="49" t="s">
        <v>2123</v>
      </c>
      <c r="C1054" s="49">
        <v>25</v>
      </c>
      <c r="D1054" s="50" t="s">
        <v>2140</v>
      </c>
    </row>
    <row r="1055" spans="1:4" x14ac:dyDescent="0.15">
      <c r="A1055" s="49" t="s">
        <v>2141</v>
      </c>
      <c r="B1055" s="49" t="s">
        <v>2123</v>
      </c>
      <c r="C1055" s="49">
        <v>25</v>
      </c>
      <c r="D1055" s="50" t="s">
        <v>2142</v>
      </c>
    </row>
    <row r="1056" spans="1:4" x14ac:dyDescent="0.15">
      <c r="A1056" s="49" t="s">
        <v>2143</v>
      </c>
      <c r="B1056" s="49" t="s">
        <v>2123</v>
      </c>
      <c r="C1056" s="49">
        <v>25</v>
      </c>
      <c r="D1056" s="50" t="s">
        <v>2144</v>
      </c>
    </row>
    <row r="1057" spans="1:4" x14ac:dyDescent="0.15">
      <c r="A1057" s="49" t="s">
        <v>2145</v>
      </c>
      <c r="B1057" s="49" t="s">
        <v>2123</v>
      </c>
      <c r="C1057" s="49">
        <v>25</v>
      </c>
      <c r="D1057" s="50" t="s">
        <v>2146</v>
      </c>
    </row>
    <row r="1058" spans="1:4" x14ac:dyDescent="0.15">
      <c r="A1058" s="49" t="s">
        <v>2147</v>
      </c>
      <c r="B1058" s="49" t="s">
        <v>2123</v>
      </c>
      <c r="C1058" s="49">
        <v>25</v>
      </c>
      <c r="D1058" s="50" t="s">
        <v>2148</v>
      </c>
    </row>
    <row r="1059" spans="1:4" x14ac:dyDescent="0.15">
      <c r="A1059" s="49" t="s">
        <v>2149</v>
      </c>
      <c r="B1059" s="49" t="s">
        <v>2123</v>
      </c>
      <c r="C1059" s="49">
        <v>25</v>
      </c>
      <c r="D1059" s="50" t="s">
        <v>2150</v>
      </c>
    </row>
    <row r="1060" spans="1:4" x14ac:dyDescent="0.15">
      <c r="A1060" s="49" t="s">
        <v>2151</v>
      </c>
      <c r="B1060" s="49" t="s">
        <v>2123</v>
      </c>
      <c r="C1060" s="49">
        <v>25</v>
      </c>
      <c r="D1060" s="50" t="s">
        <v>2152</v>
      </c>
    </row>
    <row r="1061" spans="1:4" x14ac:dyDescent="0.15">
      <c r="A1061" s="49" t="s">
        <v>2153</v>
      </c>
      <c r="B1061" s="49" t="s">
        <v>2123</v>
      </c>
      <c r="C1061" s="49">
        <v>25</v>
      </c>
      <c r="D1061" s="50" t="s">
        <v>2154</v>
      </c>
    </row>
    <row r="1062" spans="1:4" x14ac:dyDescent="0.15">
      <c r="A1062" s="49" t="s">
        <v>2155</v>
      </c>
      <c r="B1062" s="49" t="s">
        <v>2123</v>
      </c>
      <c r="C1062" s="49">
        <v>25</v>
      </c>
      <c r="D1062" s="50" t="s">
        <v>2156</v>
      </c>
    </row>
    <row r="1063" spans="1:4" x14ac:dyDescent="0.15">
      <c r="A1063" s="49" t="s">
        <v>2157</v>
      </c>
      <c r="B1063" s="49" t="s">
        <v>2123</v>
      </c>
      <c r="C1063" s="49">
        <v>25</v>
      </c>
      <c r="D1063" s="50" t="s">
        <v>2158</v>
      </c>
    </row>
    <row r="1064" spans="1:4" x14ac:dyDescent="0.15">
      <c r="A1064" s="49" t="s">
        <v>2159</v>
      </c>
      <c r="B1064" s="49" t="s">
        <v>2123</v>
      </c>
      <c r="C1064" s="49">
        <v>25</v>
      </c>
      <c r="D1064" s="50" t="s">
        <v>2160</v>
      </c>
    </row>
    <row r="1065" spans="1:4" x14ac:dyDescent="0.15">
      <c r="A1065" s="49" t="s">
        <v>2161</v>
      </c>
      <c r="B1065" s="49" t="s">
        <v>2162</v>
      </c>
      <c r="C1065" s="49">
        <v>26</v>
      </c>
      <c r="D1065" s="50" t="s">
        <v>2163</v>
      </c>
    </row>
    <row r="1066" spans="1:4" x14ac:dyDescent="0.15">
      <c r="A1066" s="49" t="s">
        <v>2164</v>
      </c>
      <c r="B1066" s="49" t="s">
        <v>2162</v>
      </c>
      <c r="C1066" s="49">
        <v>26</v>
      </c>
      <c r="D1066" s="50" t="s">
        <v>2165</v>
      </c>
    </row>
    <row r="1067" spans="1:4" x14ac:dyDescent="0.15">
      <c r="A1067" s="49" t="s">
        <v>2166</v>
      </c>
      <c r="B1067" s="49" t="s">
        <v>2162</v>
      </c>
      <c r="C1067" s="49">
        <v>26</v>
      </c>
      <c r="D1067" s="50" t="s">
        <v>2167</v>
      </c>
    </row>
    <row r="1068" spans="1:4" x14ac:dyDescent="0.15">
      <c r="A1068" s="49" t="s">
        <v>2168</v>
      </c>
      <c r="B1068" s="49" t="s">
        <v>2162</v>
      </c>
      <c r="C1068" s="49">
        <v>26</v>
      </c>
      <c r="D1068" s="50" t="s">
        <v>2169</v>
      </c>
    </row>
    <row r="1069" spans="1:4" x14ac:dyDescent="0.15">
      <c r="A1069" s="49" t="s">
        <v>2170</v>
      </c>
      <c r="B1069" s="49" t="s">
        <v>2162</v>
      </c>
      <c r="C1069" s="49">
        <v>26</v>
      </c>
      <c r="D1069" s="50" t="s">
        <v>2171</v>
      </c>
    </row>
    <row r="1070" spans="1:4" x14ac:dyDescent="0.15">
      <c r="A1070" s="49" t="s">
        <v>2172</v>
      </c>
      <c r="B1070" s="49" t="s">
        <v>2162</v>
      </c>
      <c r="C1070" s="49">
        <v>26</v>
      </c>
      <c r="D1070" s="50" t="s">
        <v>2173</v>
      </c>
    </row>
    <row r="1071" spans="1:4" x14ac:dyDescent="0.15">
      <c r="A1071" s="49" t="s">
        <v>2174</v>
      </c>
      <c r="B1071" s="49" t="s">
        <v>2162</v>
      </c>
      <c r="C1071" s="49">
        <v>26</v>
      </c>
      <c r="D1071" s="50" t="s">
        <v>2175</v>
      </c>
    </row>
    <row r="1072" spans="1:4" x14ac:dyDescent="0.15">
      <c r="A1072" s="49" t="s">
        <v>2176</v>
      </c>
      <c r="B1072" s="49" t="s">
        <v>2162</v>
      </c>
      <c r="C1072" s="49">
        <v>26</v>
      </c>
      <c r="D1072" s="50" t="s">
        <v>2177</v>
      </c>
    </row>
    <row r="1073" spans="1:4" x14ac:dyDescent="0.15">
      <c r="A1073" s="49" t="s">
        <v>2178</v>
      </c>
      <c r="B1073" s="49" t="s">
        <v>2162</v>
      </c>
      <c r="C1073" s="49">
        <v>26</v>
      </c>
      <c r="D1073" s="50" t="s">
        <v>2179</v>
      </c>
    </row>
    <row r="1074" spans="1:4" x14ac:dyDescent="0.15">
      <c r="A1074" s="49" t="s">
        <v>2180</v>
      </c>
      <c r="B1074" s="49" t="s">
        <v>2162</v>
      </c>
      <c r="C1074" s="49">
        <v>26</v>
      </c>
      <c r="D1074" s="50" t="s">
        <v>2181</v>
      </c>
    </row>
    <row r="1075" spans="1:4" x14ac:dyDescent="0.15">
      <c r="A1075" s="49" t="s">
        <v>2182</v>
      </c>
      <c r="B1075" s="49" t="s">
        <v>2162</v>
      </c>
      <c r="C1075" s="49">
        <v>26</v>
      </c>
      <c r="D1075" s="50" t="s">
        <v>2183</v>
      </c>
    </row>
    <row r="1076" spans="1:4" x14ac:dyDescent="0.15">
      <c r="A1076" s="49" t="s">
        <v>2184</v>
      </c>
      <c r="B1076" s="49" t="s">
        <v>2162</v>
      </c>
      <c r="C1076" s="49">
        <v>26</v>
      </c>
      <c r="D1076" s="50" t="s">
        <v>2185</v>
      </c>
    </row>
    <row r="1077" spans="1:4" x14ac:dyDescent="0.15">
      <c r="A1077" s="49" t="s">
        <v>2186</v>
      </c>
      <c r="B1077" s="49" t="s">
        <v>2162</v>
      </c>
      <c r="C1077" s="49">
        <v>26</v>
      </c>
      <c r="D1077" s="50" t="s">
        <v>2187</v>
      </c>
    </row>
    <row r="1078" spans="1:4" x14ac:dyDescent="0.15">
      <c r="A1078" s="49" t="s">
        <v>2188</v>
      </c>
      <c r="B1078" s="49" t="s">
        <v>2162</v>
      </c>
      <c r="C1078" s="49">
        <v>26</v>
      </c>
      <c r="D1078" s="50" t="s">
        <v>2189</v>
      </c>
    </row>
    <row r="1079" spans="1:4" x14ac:dyDescent="0.15">
      <c r="A1079" s="49" t="s">
        <v>2190</v>
      </c>
      <c r="B1079" s="49" t="s">
        <v>2162</v>
      </c>
      <c r="C1079" s="49">
        <v>26</v>
      </c>
      <c r="D1079" s="50" t="s">
        <v>2191</v>
      </c>
    </row>
    <row r="1080" spans="1:4" x14ac:dyDescent="0.15">
      <c r="A1080" s="49" t="s">
        <v>2192</v>
      </c>
      <c r="B1080" s="49" t="s">
        <v>2162</v>
      </c>
      <c r="C1080" s="49">
        <v>26</v>
      </c>
      <c r="D1080" s="50" t="s">
        <v>2193</v>
      </c>
    </row>
    <row r="1081" spans="1:4" x14ac:dyDescent="0.15">
      <c r="A1081" s="49" t="s">
        <v>2194</v>
      </c>
      <c r="B1081" s="49" t="s">
        <v>2162</v>
      </c>
      <c r="C1081" s="49">
        <v>26</v>
      </c>
      <c r="D1081" s="50" t="s">
        <v>2195</v>
      </c>
    </row>
    <row r="1082" spans="1:4" x14ac:dyDescent="0.15">
      <c r="A1082" s="49" t="s">
        <v>2196</v>
      </c>
      <c r="B1082" s="49" t="s">
        <v>2162</v>
      </c>
      <c r="C1082" s="49">
        <v>26</v>
      </c>
      <c r="D1082" s="50" t="s">
        <v>2197</v>
      </c>
    </row>
    <row r="1083" spans="1:4" x14ac:dyDescent="0.15">
      <c r="A1083" s="49" t="s">
        <v>2198</v>
      </c>
      <c r="B1083" s="49" t="s">
        <v>2162</v>
      </c>
      <c r="C1083" s="49">
        <v>26</v>
      </c>
      <c r="D1083" s="50" t="s">
        <v>2199</v>
      </c>
    </row>
    <row r="1084" spans="1:4" x14ac:dyDescent="0.15">
      <c r="A1084" s="49" t="s">
        <v>2200</v>
      </c>
      <c r="B1084" s="49" t="s">
        <v>2162</v>
      </c>
      <c r="C1084" s="49">
        <v>26</v>
      </c>
      <c r="D1084" s="50" t="s">
        <v>2201</v>
      </c>
    </row>
    <row r="1085" spans="1:4" x14ac:dyDescent="0.15">
      <c r="A1085" s="49" t="s">
        <v>2202</v>
      </c>
      <c r="B1085" s="49" t="s">
        <v>2162</v>
      </c>
      <c r="C1085" s="49">
        <v>26</v>
      </c>
      <c r="D1085" s="50" t="s">
        <v>2203</v>
      </c>
    </row>
    <row r="1086" spans="1:4" x14ac:dyDescent="0.15">
      <c r="A1086" s="49" t="s">
        <v>2204</v>
      </c>
      <c r="B1086" s="49" t="s">
        <v>2162</v>
      </c>
      <c r="C1086" s="49">
        <v>26</v>
      </c>
      <c r="D1086" s="50" t="s">
        <v>2205</v>
      </c>
    </row>
    <row r="1087" spans="1:4" x14ac:dyDescent="0.15">
      <c r="A1087" s="49" t="s">
        <v>2206</v>
      </c>
      <c r="B1087" s="49" t="s">
        <v>2162</v>
      </c>
      <c r="C1087" s="49">
        <v>26</v>
      </c>
      <c r="D1087" s="50" t="s">
        <v>2207</v>
      </c>
    </row>
    <row r="1088" spans="1:4" x14ac:dyDescent="0.15">
      <c r="A1088" s="49" t="s">
        <v>2208</v>
      </c>
      <c r="B1088" s="49" t="s">
        <v>2162</v>
      </c>
      <c r="C1088" s="49">
        <v>26</v>
      </c>
      <c r="D1088" s="50" t="s">
        <v>2209</v>
      </c>
    </row>
    <row r="1089" spans="1:4" x14ac:dyDescent="0.15">
      <c r="A1089" s="49" t="s">
        <v>2210</v>
      </c>
      <c r="B1089" s="49" t="s">
        <v>2162</v>
      </c>
      <c r="C1089" s="49">
        <v>26</v>
      </c>
      <c r="D1089" s="50" t="s">
        <v>2211</v>
      </c>
    </row>
    <row r="1090" spans="1:4" x14ac:dyDescent="0.15">
      <c r="A1090" s="49" t="s">
        <v>2212</v>
      </c>
      <c r="B1090" s="49" t="s">
        <v>2162</v>
      </c>
      <c r="C1090" s="49">
        <v>26</v>
      </c>
      <c r="D1090" s="50" t="s">
        <v>2213</v>
      </c>
    </row>
    <row r="1091" spans="1:4" x14ac:dyDescent="0.15">
      <c r="A1091" s="49" t="s">
        <v>2214</v>
      </c>
      <c r="B1091" s="49" t="s">
        <v>2215</v>
      </c>
      <c r="C1091" s="49">
        <v>27</v>
      </c>
      <c r="D1091" s="50" t="s">
        <v>2216</v>
      </c>
    </row>
    <row r="1092" spans="1:4" x14ac:dyDescent="0.15">
      <c r="A1092" s="49" t="s">
        <v>2217</v>
      </c>
      <c r="B1092" s="49" t="s">
        <v>2215</v>
      </c>
      <c r="C1092" s="49">
        <v>27</v>
      </c>
      <c r="D1092" s="50" t="s">
        <v>2218</v>
      </c>
    </row>
    <row r="1093" spans="1:4" x14ac:dyDescent="0.15">
      <c r="A1093" s="49" t="s">
        <v>2219</v>
      </c>
      <c r="B1093" s="49" t="s">
        <v>2215</v>
      </c>
      <c r="C1093" s="49">
        <v>27</v>
      </c>
      <c r="D1093" s="50" t="s">
        <v>2220</v>
      </c>
    </row>
    <row r="1094" spans="1:4" x14ac:dyDescent="0.15">
      <c r="A1094" s="49" t="s">
        <v>2221</v>
      </c>
      <c r="B1094" s="49" t="s">
        <v>2215</v>
      </c>
      <c r="C1094" s="49">
        <v>27</v>
      </c>
      <c r="D1094" s="50" t="s">
        <v>2222</v>
      </c>
    </row>
    <row r="1095" spans="1:4" x14ac:dyDescent="0.15">
      <c r="A1095" s="49" t="s">
        <v>2223</v>
      </c>
      <c r="B1095" s="49" t="s">
        <v>2215</v>
      </c>
      <c r="C1095" s="49">
        <v>27</v>
      </c>
      <c r="D1095" s="50" t="s">
        <v>2224</v>
      </c>
    </row>
    <row r="1096" spans="1:4" x14ac:dyDescent="0.15">
      <c r="A1096" s="49" t="s">
        <v>2225</v>
      </c>
      <c r="B1096" s="49" t="s">
        <v>2215</v>
      </c>
      <c r="C1096" s="49">
        <v>27</v>
      </c>
      <c r="D1096" s="50" t="s">
        <v>2226</v>
      </c>
    </row>
    <row r="1097" spans="1:4" x14ac:dyDescent="0.15">
      <c r="A1097" s="49" t="s">
        <v>2227</v>
      </c>
      <c r="B1097" s="49" t="s">
        <v>2215</v>
      </c>
      <c r="C1097" s="49">
        <v>27</v>
      </c>
      <c r="D1097" s="50" t="s">
        <v>2228</v>
      </c>
    </row>
    <row r="1098" spans="1:4" x14ac:dyDescent="0.15">
      <c r="A1098" s="49" t="s">
        <v>2229</v>
      </c>
      <c r="B1098" s="49" t="s">
        <v>2215</v>
      </c>
      <c r="C1098" s="49">
        <v>27</v>
      </c>
      <c r="D1098" s="50" t="s">
        <v>2230</v>
      </c>
    </row>
    <row r="1099" spans="1:4" x14ac:dyDescent="0.15">
      <c r="A1099" s="49" t="s">
        <v>2231</v>
      </c>
      <c r="B1099" s="49" t="s">
        <v>2215</v>
      </c>
      <c r="C1099" s="49">
        <v>27</v>
      </c>
      <c r="D1099" s="50" t="s">
        <v>2232</v>
      </c>
    </row>
    <row r="1100" spans="1:4" x14ac:dyDescent="0.15">
      <c r="A1100" s="49" t="s">
        <v>2233</v>
      </c>
      <c r="B1100" s="49" t="s">
        <v>2215</v>
      </c>
      <c r="C1100" s="49">
        <v>27</v>
      </c>
      <c r="D1100" s="50" t="s">
        <v>2234</v>
      </c>
    </row>
    <row r="1101" spans="1:4" x14ac:dyDescent="0.15">
      <c r="A1101" s="49" t="s">
        <v>2235</v>
      </c>
      <c r="B1101" s="49" t="s">
        <v>2215</v>
      </c>
      <c r="C1101" s="49">
        <v>27</v>
      </c>
      <c r="D1101" s="50" t="s">
        <v>2236</v>
      </c>
    </row>
    <row r="1102" spans="1:4" x14ac:dyDescent="0.15">
      <c r="A1102" s="49" t="s">
        <v>2237</v>
      </c>
      <c r="B1102" s="49" t="s">
        <v>2215</v>
      </c>
      <c r="C1102" s="49">
        <v>27</v>
      </c>
      <c r="D1102" s="50" t="s">
        <v>2238</v>
      </c>
    </row>
    <row r="1103" spans="1:4" x14ac:dyDescent="0.15">
      <c r="A1103" s="49" t="s">
        <v>2239</v>
      </c>
      <c r="B1103" s="49" t="s">
        <v>2215</v>
      </c>
      <c r="C1103" s="49">
        <v>27</v>
      </c>
      <c r="D1103" s="50" t="s">
        <v>2240</v>
      </c>
    </row>
    <row r="1104" spans="1:4" x14ac:dyDescent="0.15">
      <c r="A1104" s="49" t="s">
        <v>2241</v>
      </c>
      <c r="B1104" s="49" t="s">
        <v>2215</v>
      </c>
      <c r="C1104" s="49">
        <v>27</v>
      </c>
      <c r="D1104" s="50" t="s">
        <v>2242</v>
      </c>
    </row>
    <row r="1105" spans="1:4" x14ac:dyDescent="0.15">
      <c r="A1105" s="49" t="s">
        <v>2243</v>
      </c>
      <c r="B1105" s="49" t="s">
        <v>2215</v>
      </c>
      <c r="C1105" s="49">
        <v>27</v>
      </c>
      <c r="D1105" s="50" t="s">
        <v>2244</v>
      </c>
    </row>
    <row r="1106" spans="1:4" x14ac:dyDescent="0.15">
      <c r="A1106" s="49" t="s">
        <v>2245</v>
      </c>
      <c r="B1106" s="49" t="s">
        <v>2215</v>
      </c>
      <c r="C1106" s="49">
        <v>27</v>
      </c>
      <c r="D1106" s="50" t="s">
        <v>2246</v>
      </c>
    </row>
    <row r="1107" spans="1:4" x14ac:dyDescent="0.15">
      <c r="A1107" s="49" t="s">
        <v>2247</v>
      </c>
      <c r="B1107" s="49" t="s">
        <v>2215</v>
      </c>
      <c r="C1107" s="49">
        <v>27</v>
      </c>
      <c r="D1107" s="50" t="s">
        <v>2248</v>
      </c>
    </row>
    <row r="1108" spans="1:4" x14ac:dyDescent="0.15">
      <c r="A1108" s="49" t="s">
        <v>2249</v>
      </c>
      <c r="B1108" s="49" t="s">
        <v>2215</v>
      </c>
      <c r="C1108" s="49">
        <v>27</v>
      </c>
      <c r="D1108" s="50" t="s">
        <v>2250</v>
      </c>
    </row>
    <row r="1109" spans="1:4" x14ac:dyDescent="0.15">
      <c r="A1109" s="49" t="s">
        <v>2251</v>
      </c>
      <c r="B1109" s="49" t="s">
        <v>2215</v>
      </c>
      <c r="C1109" s="49">
        <v>27</v>
      </c>
      <c r="D1109" s="50" t="s">
        <v>2252</v>
      </c>
    </row>
    <row r="1110" spans="1:4" x14ac:dyDescent="0.15">
      <c r="A1110" s="49" t="s">
        <v>2253</v>
      </c>
      <c r="B1110" s="49" t="s">
        <v>2215</v>
      </c>
      <c r="C1110" s="49">
        <v>27</v>
      </c>
      <c r="D1110" s="50" t="s">
        <v>2254</v>
      </c>
    </row>
    <row r="1111" spans="1:4" x14ac:dyDescent="0.15">
      <c r="A1111" s="49" t="s">
        <v>2255</v>
      </c>
      <c r="B1111" s="49" t="s">
        <v>2215</v>
      </c>
      <c r="C1111" s="49">
        <v>27</v>
      </c>
      <c r="D1111" s="50" t="s">
        <v>2256</v>
      </c>
    </row>
    <row r="1112" spans="1:4" x14ac:dyDescent="0.15">
      <c r="A1112" s="49" t="s">
        <v>2257</v>
      </c>
      <c r="B1112" s="49" t="s">
        <v>2215</v>
      </c>
      <c r="C1112" s="49">
        <v>27</v>
      </c>
      <c r="D1112" s="50" t="s">
        <v>2258</v>
      </c>
    </row>
    <row r="1113" spans="1:4" x14ac:dyDescent="0.15">
      <c r="A1113" s="49" t="s">
        <v>2259</v>
      </c>
      <c r="B1113" s="49" t="s">
        <v>2215</v>
      </c>
      <c r="C1113" s="49">
        <v>27</v>
      </c>
      <c r="D1113" s="50" t="s">
        <v>2260</v>
      </c>
    </row>
    <row r="1114" spans="1:4" x14ac:dyDescent="0.15">
      <c r="A1114" s="49" t="s">
        <v>2261</v>
      </c>
      <c r="B1114" s="49" t="s">
        <v>2215</v>
      </c>
      <c r="C1114" s="49">
        <v>27</v>
      </c>
      <c r="D1114" s="50" t="s">
        <v>2262</v>
      </c>
    </row>
    <row r="1115" spans="1:4" x14ac:dyDescent="0.15">
      <c r="A1115" s="49" t="s">
        <v>2263</v>
      </c>
      <c r="B1115" s="49" t="s">
        <v>2215</v>
      </c>
      <c r="C1115" s="49">
        <v>27</v>
      </c>
      <c r="D1115" s="50" t="s">
        <v>2264</v>
      </c>
    </row>
    <row r="1116" spans="1:4" x14ac:dyDescent="0.15">
      <c r="A1116" s="49" t="s">
        <v>2265</v>
      </c>
      <c r="B1116" s="49" t="s">
        <v>2215</v>
      </c>
      <c r="C1116" s="49">
        <v>27</v>
      </c>
      <c r="D1116" s="50" t="s">
        <v>2266</v>
      </c>
    </row>
    <row r="1117" spans="1:4" x14ac:dyDescent="0.15">
      <c r="A1117" s="49" t="s">
        <v>2267</v>
      </c>
      <c r="B1117" s="49" t="s">
        <v>2215</v>
      </c>
      <c r="C1117" s="49">
        <v>27</v>
      </c>
      <c r="D1117" s="50" t="s">
        <v>2268</v>
      </c>
    </row>
    <row r="1118" spans="1:4" x14ac:dyDescent="0.15">
      <c r="A1118" s="49" t="s">
        <v>2269</v>
      </c>
      <c r="B1118" s="49" t="s">
        <v>2215</v>
      </c>
      <c r="C1118" s="49">
        <v>27</v>
      </c>
      <c r="D1118" s="50" t="s">
        <v>2270</v>
      </c>
    </row>
    <row r="1119" spans="1:4" x14ac:dyDescent="0.15">
      <c r="A1119" s="49" t="s">
        <v>2271</v>
      </c>
      <c r="B1119" s="49" t="s">
        <v>2215</v>
      </c>
      <c r="C1119" s="49">
        <v>27</v>
      </c>
      <c r="D1119" s="50" t="s">
        <v>2272</v>
      </c>
    </row>
    <row r="1120" spans="1:4" x14ac:dyDescent="0.15">
      <c r="A1120" s="49" t="s">
        <v>2273</v>
      </c>
      <c r="B1120" s="49" t="s">
        <v>2215</v>
      </c>
      <c r="C1120" s="49">
        <v>27</v>
      </c>
      <c r="D1120" s="50" t="s">
        <v>2274</v>
      </c>
    </row>
    <row r="1121" spans="1:4" x14ac:dyDescent="0.15">
      <c r="A1121" s="49" t="s">
        <v>2275</v>
      </c>
      <c r="B1121" s="49" t="s">
        <v>2215</v>
      </c>
      <c r="C1121" s="49">
        <v>27</v>
      </c>
      <c r="D1121" s="50" t="s">
        <v>2276</v>
      </c>
    </row>
    <row r="1122" spans="1:4" x14ac:dyDescent="0.15">
      <c r="A1122" s="49" t="s">
        <v>2277</v>
      </c>
      <c r="B1122" s="49" t="s">
        <v>2215</v>
      </c>
      <c r="C1122" s="49">
        <v>27</v>
      </c>
      <c r="D1122" s="50" t="s">
        <v>2278</v>
      </c>
    </row>
    <row r="1123" spans="1:4" x14ac:dyDescent="0.15">
      <c r="A1123" s="49" t="s">
        <v>2279</v>
      </c>
      <c r="B1123" s="49" t="s">
        <v>2215</v>
      </c>
      <c r="C1123" s="49">
        <v>27</v>
      </c>
      <c r="D1123" s="50" t="s">
        <v>2280</v>
      </c>
    </row>
    <row r="1124" spans="1:4" x14ac:dyDescent="0.15">
      <c r="A1124" s="49" t="s">
        <v>2281</v>
      </c>
      <c r="B1124" s="49" t="s">
        <v>2215</v>
      </c>
      <c r="C1124" s="49">
        <v>27</v>
      </c>
      <c r="D1124" s="50" t="s">
        <v>2282</v>
      </c>
    </row>
    <row r="1125" spans="1:4" x14ac:dyDescent="0.15">
      <c r="A1125" s="49" t="s">
        <v>2283</v>
      </c>
      <c r="B1125" s="49" t="s">
        <v>2215</v>
      </c>
      <c r="C1125" s="49">
        <v>27</v>
      </c>
      <c r="D1125" s="50" t="s">
        <v>2284</v>
      </c>
    </row>
    <row r="1126" spans="1:4" x14ac:dyDescent="0.15">
      <c r="A1126" s="49" t="s">
        <v>2285</v>
      </c>
      <c r="B1126" s="49" t="s">
        <v>2215</v>
      </c>
      <c r="C1126" s="49">
        <v>27</v>
      </c>
      <c r="D1126" s="50" t="s">
        <v>2286</v>
      </c>
    </row>
    <row r="1127" spans="1:4" x14ac:dyDescent="0.15">
      <c r="A1127" s="49" t="s">
        <v>2287</v>
      </c>
      <c r="B1127" s="49" t="s">
        <v>2215</v>
      </c>
      <c r="C1127" s="49">
        <v>27</v>
      </c>
      <c r="D1127" s="50" t="s">
        <v>2288</v>
      </c>
    </row>
    <row r="1128" spans="1:4" x14ac:dyDescent="0.15">
      <c r="A1128" s="49" t="s">
        <v>2289</v>
      </c>
      <c r="B1128" s="49" t="s">
        <v>2215</v>
      </c>
      <c r="C1128" s="49">
        <v>27</v>
      </c>
      <c r="D1128" s="50" t="s">
        <v>2290</v>
      </c>
    </row>
    <row r="1129" spans="1:4" x14ac:dyDescent="0.15">
      <c r="A1129" s="49" t="s">
        <v>2291</v>
      </c>
      <c r="B1129" s="49" t="s">
        <v>2215</v>
      </c>
      <c r="C1129" s="49">
        <v>27</v>
      </c>
      <c r="D1129" s="50" t="s">
        <v>2292</v>
      </c>
    </row>
    <row r="1130" spans="1:4" x14ac:dyDescent="0.15">
      <c r="A1130" s="49" t="s">
        <v>2293</v>
      </c>
      <c r="B1130" s="49" t="s">
        <v>2215</v>
      </c>
      <c r="C1130" s="49">
        <v>27</v>
      </c>
      <c r="D1130" s="50" t="s">
        <v>2294</v>
      </c>
    </row>
    <row r="1131" spans="1:4" x14ac:dyDescent="0.15">
      <c r="A1131" s="49" t="s">
        <v>2295</v>
      </c>
      <c r="B1131" s="49" t="s">
        <v>2215</v>
      </c>
      <c r="C1131" s="49">
        <v>27</v>
      </c>
      <c r="D1131" s="50" t="s">
        <v>2296</v>
      </c>
    </row>
    <row r="1132" spans="1:4" x14ac:dyDescent="0.15">
      <c r="A1132" s="49" t="s">
        <v>2297</v>
      </c>
      <c r="B1132" s="49" t="s">
        <v>2215</v>
      </c>
      <c r="C1132" s="49">
        <v>27</v>
      </c>
      <c r="D1132" s="50" t="s">
        <v>2298</v>
      </c>
    </row>
    <row r="1133" spans="1:4" x14ac:dyDescent="0.15">
      <c r="A1133" s="49" t="s">
        <v>2299</v>
      </c>
      <c r="B1133" s="49" t="s">
        <v>2215</v>
      </c>
      <c r="C1133" s="49">
        <v>27</v>
      </c>
      <c r="D1133" s="50" t="s">
        <v>2300</v>
      </c>
    </row>
    <row r="1134" spans="1:4" x14ac:dyDescent="0.15">
      <c r="A1134" s="49" t="s">
        <v>2301</v>
      </c>
      <c r="B1134" s="49" t="s">
        <v>2302</v>
      </c>
      <c r="C1134" s="49">
        <v>28</v>
      </c>
      <c r="D1134" s="50" t="s">
        <v>2303</v>
      </c>
    </row>
    <row r="1135" spans="1:4" x14ac:dyDescent="0.15">
      <c r="A1135" s="49" t="s">
        <v>2304</v>
      </c>
      <c r="B1135" s="49" t="s">
        <v>2302</v>
      </c>
      <c r="C1135" s="49">
        <v>28</v>
      </c>
      <c r="D1135" s="50" t="s">
        <v>2305</v>
      </c>
    </row>
    <row r="1136" spans="1:4" x14ac:dyDescent="0.15">
      <c r="A1136" s="49" t="s">
        <v>2306</v>
      </c>
      <c r="B1136" s="49" t="s">
        <v>2302</v>
      </c>
      <c r="C1136" s="49">
        <v>28</v>
      </c>
      <c r="D1136" s="50" t="s">
        <v>2307</v>
      </c>
    </row>
    <row r="1137" spans="1:4" x14ac:dyDescent="0.15">
      <c r="A1137" s="49" t="s">
        <v>2308</v>
      </c>
      <c r="B1137" s="49" t="s">
        <v>2302</v>
      </c>
      <c r="C1137" s="49">
        <v>28</v>
      </c>
      <c r="D1137" s="50" t="s">
        <v>2309</v>
      </c>
    </row>
    <row r="1138" spans="1:4" x14ac:dyDescent="0.15">
      <c r="A1138" s="49" t="s">
        <v>2310</v>
      </c>
      <c r="B1138" s="49" t="s">
        <v>2302</v>
      </c>
      <c r="C1138" s="49">
        <v>28</v>
      </c>
      <c r="D1138" s="50" t="s">
        <v>2311</v>
      </c>
    </row>
    <row r="1139" spans="1:4" x14ac:dyDescent="0.15">
      <c r="A1139" s="49" t="s">
        <v>2312</v>
      </c>
      <c r="B1139" s="49" t="s">
        <v>2302</v>
      </c>
      <c r="C1139" s="49">
        <v>28</v>
      </c>
      <c r="D1139" s="50" t="s">
        <v>2313</v>
      </c>
    </row>
    <row r="1140" spans="1:4" x14ac:dyDescent="0.15">
      <c r="A1140" s="49" t="s">
        <v>2314</v>
      </c>
      <c r="B1140" s="49" t="s">
        <v>2302</v>
      </c>
      <c r="C1140" s="49">
        <v>28</v>
      </c>
      <c r="D1140" s="50" t="s">
        <v>2315</v>
      </c>
    </row>
    <row r="1141" spans="1:4" x14ac:dyDescent="0.15">
      <c r="A1141" s="49" t="s">
        <v>2316</v>
      </c>
      <c r="B1141" s="49" t="s">
        <v>2302</v>
      </c>
      <c r="C1141" s="49">
        <v>28</v>
      </c>
      <c r="D1141" s="50" t="s">
        <v>2317</v>
      </c>
    </row>
    <row r="1142" spans="1:4" x14ac:dyDescent="0.15">
      <c r="A1142" s="49" t="s">
        <v>2318</v>
      </c>
      <c r="B1142" s="49" t="s">
        <v>2302</v>
      </c>
      <c r="C1142" s="49">
        <v>28</v>
      </c>
      <c r="D1142" s="50" t="s">
        <v>2319</v>
      </c>
    </row>
    <row r="1143" spans="1:4" x14ac:dyDescent="0.15">
      <c r="A1143" s="49" t="s">
        <v>2320</v>
      </c>
      <c r="B1143" s="49" t="s">
        <v>2302</v>
      </c>
      <c r="C1143" s="49">
        <v>28</v>
      </c>
      <c r="D1143" s="50" t="s">
        <v>2321</v>
      </c>
    </row>
    <row r="1144" spans="1:4" x14ac:dyDescent="0.15">
      <c r="A1144" s="49" t="s">
        <v>2322</v>
      </c>
      <c r="B1144" s="49" t="s">
        <v>2302</v>
      </c>
      <c r="C1144" s="49">
        <v>28</v>
      </c>
      <c r="D1144" s="50" t="s">
        <v>2323</v>
      </c>
    </row>
    <row r="1145" spans="1:4" x14ac:dyDescent="0.15">
      <c r="A1145" s="49" t="s">
        <v>2324</v>
      </c>
      <c r="B1145" s="49" t="s">
        <v>2302</v>
      </c>
      <c r="C1145" s="49">
        <v>28</v>
      </c>
      <c r="D1145" s="50" t="s">
        <v>2325</v>
      </c>
    </row>
    <row r="1146" spans="1:4" x14ac:dyDescent="0.15">
      <c r="A1146" s="49" t="s">
        <v>2326</v>
      </c>
      <c r="B1146" s="49" t="s">
        <v>2302</v>
      </c>
      <c r="C1146" s="49">
        <v>28</v>
      </c>
      <c r="D1146" s="50" t="s">
        <v>2327</v>
      </c>
    </row>
    <row r="1147" spans="1:4" x14ac:dyDescent="0.15">
      <c r="A1147" s="49" t="s">
        <v>2328</v>
      </c>
      <c r="B1147" s="49" t="s">
        <v>2302</v>
      </c>
      <c r="C1147" s="49">
        <v>28</v>
      </c>
      <c r="D1147" s="50" t="s">
        <v>2329</v>
      </c>
    </row>
    <row r="1148" spans="1:4" x14ac:dyDescent="0.15">
      <c r="A1148" s="49" t="s">
        <v>2330</v>
      </c>
      <c r="B1148" s="49" t="s">
        <v>2302</v>
      </c>
      <c r="C1148" s="49">
        <v>28</v>
      </c>
      <c r="D1148" s="50" t="s">
        <v>2331</v>
      </c>
    </row>
    <row r="1149" spans="1:4" x14ac:dyDescent="0.15">
      <c r="A1149" s="49" t="s">
        <v>2332</v>
      </c>
      <c r="B1149" s="49" t="s">
        <v>2302</v>
      </c>
      <c r="C1149" s="49">
        <v>28</v>
      </c>
      <c r="D1149" s="50" t="s">
        <v>2333</v>
      </c>
    </row>
    <row r="1150" spans="1:4" x14ac:dyDescent="0.15">
      <c r="A1150" s="49" t="s">
        <v>2334</v>
      </c>
      <c r="B1150" s="49" t="s">
        <v>2302</v>
      </c>
      <c r="C1150" s="49">
        <v>28</v>
      </c>
      <c r="D1150" s="50" t="s">
        <v>2335</v>
      </c>
    </row>
    <row r="1151" spans="1:4" x14ac:dyDescent="0.15">
      <c r="A1151" s="49" t="s">
        <v>2336</v>
      </c>
      <c r="B1151" s="49" t="s">
        <v>2302</v>
      </c>
      <c r="C1151" s="49">
        <v>28</v>
      </c>
      <c r="D1151" s="50" t="s">
        <v>2337</v>
      </c>
    </row>
    <row r="1152" spans="1:4" x14ac:dyDescent="0.15">
      <c r="A1152" s="49" t="s">
        <v>2338</v>
      </c>
      <c r="B1152" s="49" t="s">
        <v>2302</v>
      </c>
      <c r="C1152" s="49">
        <v>28</v>
      </c>
      <c r="D1152" s="50" t="s">
        <v>2339</v>
      </c>
    </row>
    <row r="1153" spans="1:4" x14ac:dyDescent="0.15">
      <c r="A1153" s="49" t="s">
        <v>2340</v>
      </c>
      <c r="B1153" s="49" t="s">
        <v>2302</v>
      </c>
      <c r="C1153" s="49">
        <v>28</v>
      </c>
      <c r="D1153" s="50" t="s">
        <v>2341</v>
      </c>
    </row>
    <row r="1154" spans="1:4" x14ac:dyDescent="0.15">
      <c r="A1154" s="49" t="s">
        <v>2342</v>
      </c>
      <c r="B1154" s="49" t="s">
        <v>2302</v>
      </c>
      <c r="C1154" s="49">
        <v>28</v>
      </c>
      <c r="D1154" s="50" t="s">
        <v>2343</v>
      </c>
    </row>
    <row r="1155" spans="1:4" x14ac:dyDescent="0.15">
      <c r="A1155" s="49" t="s">
        <v>2344</v>
      </c>
      <c r="B1155" s="49" t="s">
        <v>2302</v>
      </c>
      <c r="C1155" s="49">
        <v>28</v>
      </c>
      <c r="D1155" s="50" t="s">
        <v>2345</v>
      </c>
    </row>
    <row r="1156" spans="1:4" x14ac:dyDescent="0.15">
      <c r="A1156" s="49" t="s">
        <v>2346</v>
      </c>
      <c r="B1156" s="49" t="s">
        <v>2302</v>
      </c>
      <c r="C1156" s="49">
        <v>28</v>
      </c>
      <c r="D1156" s="50" t="s">
        <v>2347</v>
      </c>
    </row>
    <row r="1157" spans="1:4" x14ac:dyDescent="0.15">
      <c r="A1157" s="49" t="s">
        <v>2348</v>
      </c>
      <c r="B1157" s="49" t="s">
        <v>2302</v>
      </c>
      <c r="C1157" s="49">
        <v>28</v>
      </c>
      <c r="D1157" s="50" t="s">
        <v>2349</v>
      </c>
    </row>
    <row r="1158" spans="1:4" x14ac:dyDescent="0.15">
      <c r="A1158" s="49" t="s">
        <v>2350</v>
      </c>
      <c r="B1158" s="49" t="s">
        <v>2302</v>
      </c>
      <c r="C1158" s="49">
        <v>28</v>
      </c>
      <c r="D1158" s="50" t="s">
        <v>2351</v>
      </c>
    </row>
    <row r="1159" spans="1:4" x14ac:dyDescent="0.15">
      <c r="A1159" s="49" t="s">
        <v>2352</v>
      </c>
      <c r="B1159" s="49" t="s">
        <v>2302</v>
      </c>
      <c r="C1159" s="49">
        <v>28</v>
      </c>
      <c r="D1159" s="50" t="s">
        <v>2353</v>
      </c>
    </row>
    <row r="1160" spans="1:4" x14ac:dyDescent="0.15">
      <c r="A1160" s="49" t="s">
        <v>2354</v>
      </c>
      <c r="B1160" s="49" t="s">
        <v>2302</v>
      </c>
      <c r="C1160" s="49">
        <v>28</v>
      </c>
      <c r="D1160" s="50" t="s">
        <v>2355</v>
      </c>
    </row>
    <row r="1161" spans="1:4" x14ac:dyDescent="0.15">
      <c r="A1161" s="49" t="s">
        <v>2356</v>
      </c>
      <c r="B1161" s="49" t="s">
        <v>2302</v>
      </c>
      <c r="C1161" s="49">
        <v>28</v>
      </c>
      <c r="D1161" s="50" t="s">
        <v>2357</v>
      </c>
    </row>
    <row r="1162" spans="1:4" x14ac:dyDescent="0.15">
      <c r="A1162" s="49" t="s">
        <v>2358</v>
      </c>
      <c r="B1162" s="49" t="s">
        <v>2302</v>
      </c>
      <c r="C1162" s="49">
        <v>28</v>
      </c>
      <c r="D1162" s="50" t="s">
        <v>2359</v>
      </c>
    </row>
    <row r="1163" spans="1:4" x14ac:dyDescent="0.15">
      <c r="A1163" s="49" t="s">
        <v>2360</v>
      </c>
      <c r="B1163" s="49" t="s">
        <v>2302</v>
      </c>
      <c r="C1163" s="49">
        <v>28</v>
      </c>
      <c r="D1163" s="50" t="s">
        <v>2361</v>
      </c>
    </row>
    <row r="1164" spans="1:4" x14ac:dyDescent="0.15">
      <c r="A1164" s="49" t="s">
        <v>2362</v>
      </c>
      <c r="B1164" s="49" t="s">
        <v>2302</v>
      </c>
      <c r="C1164" s="49">
        <v>28</v>
      </c>
      <c r="D1164" s="50" t="s">
        <v>2363</v>
      </c>
    </row>
    <row r="1165" spans="1:4" x14ac:dyDescent="0.15">
      <c r="A1165" s="49" t="s">
        <v>2364</v>
      </c>
      <c r="B1165" s="49" t="s">
        <v>2302</v>
      </c>
      <c r="C1165" s="49">
        <v>28</v>
      </c>
      <c r="D1165" s="50" t="s">
        <v>2365</v>
      </c>
    </row>
    <row r="1166" spans="1:4" x14ac:dyDescent="0.15">
      <c r="A1166" s="49" t="s">
        <v>2366</v>
      </c>
      <c r="B1166" s="49" t="s">
        <v>2302</v>
      </c>
      <c r="C1166" s="49">
        <v>28</v>
      </c>
      <c r="D1166" s="50" t="s">
        <v>2367</v>
      </c>
    </row>
    <row r="1167" spans="1:4" x14ac:dyDescent="0.15">
      <c r="A1167" s="49" t="s">
        <v>2368</v>
      </c>
      <c r="B1167" s="49" t="s">
        <v>2302</v>
      </c>
      <c r="C1167" s="49">
        <v>28</v>
      </c>
      <c r="D1167" s="50" t="s">
        <v>2369</v>
      </c>
    </row>
    <row r="1168" spans="1:4" x14ac:dyDescent="0.15">
      <c r="A1168" s="49" t="s">
        <v>2370</v>
      </c>
      <c r="B1168" s="49" t="s">
        <v>2302</v>
      </c>
      <c r="C1168" s="49">
        <v>28</v>
      </c>
      <c r="D1168" s="50" t="s">
        <v>2371</v>
      </c>
    </row>
    <row r="1169" spans="1:4" x14ac:dyDescent="0.15">
      <c r="A1169" s="49" t="s">
        <v>2372</v>
      </c>
      <c r="B1169" s="49" t="s">
        <v>2302</v>
      </c>
      <c r="C1169" s="49">
        <v>28</v>
      </c>
      <c r="D1169" s="50" t="s">
        <v>2373</v>
      </c>
    </row>
    <row r="1170" spans="1:4" x14ac:dyDescent="0.15">
      <c r="A1170" s="49" t="s">
        <v>2295</v>
      </c>
      <c r="B1170" s="49" t="s">
        <v>2302</v>
      </c>
      <c r="C1170" s="49">
        <v>28</v>
      </c>
      <c r="D1170" s="50" t="s">
        <v>2374</v>
      </c>
    </row>
    <row r="1171" spans="1:4" x14ac:dyDescent="0.15">
      <c r="A1171" s="49" t="s">
        <v>2375</v>
      </c>
      <c r="B1171" s="49" t="s">
        <v>2302</v>
      </c>
      <c r="C1171" s="49">
        <v>28</v>
      </c>
      <c r="D1171" s="50" t="s">
        <v>2376</v>
      </c>
    </row>
    <row r="1172" spans="1:4" x14ac:dyDescent="0.15">
      <c r="A1172" s="49" t="s">
        <v>2377</v>
      </c>
      <c r="B1172" s="49" t="s">
        <v>2302</v>
      </c>
      <c r="C1172" s="49">
        <v>28</v>
      </c>
      <c r="D1172" s="50" t="s">
        <v>2378</v>
      </c>
    </row>
    <row r="1173" spans="1:4" x14ac:dyDescent="0.15">
      <c r="A1173" s="49" t="s">
        <v>2379</v>
      </c>
      <c r="B1173" s="49" t="s">
        <v>2302</v>
      </c>
      <c r="C1173" s="49">
        <v>28</v>
      </c>
      <c r="D1173" s="50" t="s">
        <v>2380</v>
      </c>
    </row>
    <row r="1174" spans="1:4" x14ac:dyDescent="0.15">
      <c r="A1174" s="49" t="s">
        <v>2381</v>
      </c>
      <c r="B1174" s="49" t="s">
        <v>2302</v>
      </c>
      <c r="C1174" s="49">
        <v>28</v>
      </c>
      <c r="D1174" s="50" t="s">
        <v>2382</v>
      </c>
    </row>
    <row r="1175" spans="1:4" x14ac:dyDescent="0.15">
      <c r="A1175" s="49" t="s">
        <v>2383</v>
      </c>
      <c r="B1175" s="49" t="s">
        <v>2384</v>
      </c>
      <c r="C1175" s="49">
        <v>29</v>
      </c>
      <c r="D1175" s="50" t="s">
        <v>2385</v>
      </c>
    </row>
    <row r="1176" spans="1:4" x14ac:dyDescent="0.15">
      <c r="A1176" s="49" t="s">
        <v>2386</v>
      </c>
      <c r="B1176" s="49" t="s">
        <v>2384</v>
      </c>
      <c r="C1176" s="49">
        <v>29</v>
      </c>
      <c r="D1176" s="50" t="s">
        <v>2387</v>
      </c>
    </row>
    <row r="1177" spans="1:4" x14ac:dyDescent="0.15">
      <c r="A1177" s="49" t="s">
        <v>2388</v>
      </c>
      <c r="B1177" s="49" t="s">
        <v>2384</v>
      </c>
      <c r="C1177" s="49">
        <v>29</v>
      </c>
      <c r="D1177" s="50" t="s">
        <v>2389</v>
      </c>
    </row>
    <row r="1178" spans="1:4" x14ac:dyDescent="0.15">
      <c r="A1178" s="49" t="s">
        <v>2390</v>
      </c>
      <c r="B1178" s="49" t="s">
        <v>2384</v>
      </c>
      <c r="C1178" s="49">
        <v>29</v>
      </c>
      <c r="D1178" s="50" t="s">
        <v>2391</v>
      </c>
    </row>
    <row r="1179" spans="1:4" x14ac:dyDescent="0.15">
      <c r="A1179" s="49" t="s">
        <v>2392</v>
      </c>
      <c r="B1179" s="49" t="s">
        <v>2384</v>
      </c>
      <c r="C1179" s="49">
        <v>29</v>
      </c>
      <c r="D1179" s="50" t="s">
        <v>2393</v>
      </c>
    </row>
    <row r="1180" spans="1:4" x14ac:dyDescent="0.15">
      <c r="A1180" s="49" t="s">
        <v>2394</v>
      </c>
      <c r="B1180" s="49" t="s">
        <v>2384</v>
      </c>
      <c r="C1180" s="49">
        <v>29</v>
      </c>
      <c r="D1180" s="50" t="s">
        <v>2395</v>
      </c>
    </row>
    <row r="1181" spans="1:4" x14ac:dyDescent="0.15">
      <c r="A1181" s="49" t="s">
        <v>2396</v>
      </c>
      <c r="B1181" s="49" t="s">
        <v>2384</v>
      </c>
      <c r="C1181" s="49">
        <v>29</v>
      </c>
      <c r="D1181" s="50" t="s">
        <v>2397</v>
      </c>
    </row>
    <row r="1182" spans="1:4" x14ac:dyDescent="0.15">
      <c r="A1182" s="49" t="s">
        <v>2398</v>
      </c>
      <c r="B1182" s="49" t="s">
        <v>2384</v>
      </c>
      <c r="C1182" s="49">
        <v>29</v>
      </c>
      <c r="D1182" s="50" t="s">
        <v>2399</v>
      </c>
    </row>
    <row r="1183" spans="1:4" x14ac:dyDescent="0.15">
      <c r="A1183" s="49" t="s">
        <v>2400</v>
      </c>
      <c r="B1183" s="49" t="s">
        <v>2384</v>
      </c>
      <c r="C1183" s="49">
        <v>29</v>
      </c>
      <c r="D1183" s="50" t="s">
        <v>2401</v>
      </c>
    </row>
    <row r="1184" spans="1:4" x14ac:dyDescent="0.15">
      <c r="A1184" s="49" t="s">
        <v>2402</v>
      </c>
      <c r="B1184" s="49" t="s">
        <v>2384</v>
      </c>
      <c r="C1184" s="49">
        <v>29</v>
      </c>
      <c r="D1184" s="50" t="s">
        <v>2403</v>
      </c>
    </row>
    <row r="1185" spans="1:4" x14ac:dyDescent="0.15">
      <c r="A1185" s="49" t="s">
        <v>2404</v>
      </c>
      <c r="B1185" s="49" t="s">
        <v>2384</v>
      </c>
      <c r="C1185" s="49">
        <v>29</v>
      </c>
      <c r="D1185" s="50" t="s">
        <v>2405</v>
      </c>
    </row>
    <row r="1186" spans="1:4" x14ac:dyDescent="0.15">
      <c r="A1186" s="49" t="s">
        <v>2406</v>
      </c>
      <c r="B1186" s="49" t="s">
        <v>2384</v>
      </c>
      <c r="C1186" s="49">
        <v>29</v>
      </c>
      <c r="D1186" s="50" t="s">
        <v>2407</v>
      </c>
    </row>
    <row r="1187" spans="1:4" x14ac:dyDescent="0.15">
      <c r="A1187" s="49" t="s">
        <v>2408</v>
      </c>
      <c r="B1187" s="49" t="s">
        <v>2384</v>
      </c>
      <c r="C1187" s="49">
        <v>29</v>
      </c>
      <c r="D1187" s="50" t="s">
        <v>2409</v>
      </c>
    </row>
    <row r="1188" spans="1:4" x14ac:dyDescent="0.15">
      <c r="A1188" s="49" t="s">
        <v>2410</v>
      </c>
      <c r="B1188" s="49" t="s">
        <v>2384</v>
      </c>
      <c r="C1188" s="49">
        <v>29</v>
      </c>
      <c r="D1188" s="50" t="s">
        <v>2411</v>
      </c>
    </row>
    <row r="1189" spans="1:4" x14ac:dyDescent="0.15">
      <c r="A1189" s="49" t="s">
        <v>2412</v>
      </c>
      <c r="B1189" s="49" t="s">
        <v>2384</v>
      </c>
      <c r="C1189" s="49">
        <v>29</v>
      </c>
      <c r="D1189" s="50" t="s">
        <v>2413</v>
      </c>
    </row>
    <row r="1190" spans="1:4" x14ac:dyDescent="0.15">
      <c r="A1190" s="49" t="s">
        <v>2414</v>
      </c>
      <c r="B1190" s="49" t="s">
        <v>2384</v>
      </c>
      <c r="C1190" s="49">
        <v>29</v>
      </c>
      <c r="D1190" s="50" t="s">
        <v>2415</v>
      </c>
    </row>
    <row r="1191" spans="1:4" x14ac:dyDescent="0.15">
      <c r="A1191" s="49" t="s">
        <v>2416</v>
      </c>
      <c r="B1191" s="49" t="s">
        <v>2384</v>
      </c>
      <c r="C1191" s="49">
        <v>29</v>
      </c>
      <c r="D1191" s="50" t="s">
        <v>2417</v>
      </c>
    </row>
    <row r="1192" spans="1:4" x14ac:dyDescent="0.15">
      <c r="A1192" s="49" t="s">
        <v>711</v>
      </c>
      <c r="B1192" s="49" t="s">
        <v>2384</v>
      </c>
      <c r="C1192" s="49">
        <v>29</v>
      </c>
      <c r="D1192" s="50" t="s">
        <v>2418</v>
      </c>
    </row>
    <row r="1193" spans="1:4" x14ac:dyDescent="0.15">
      <c r="A1193" s="49" t="s">
        <v>2419</v>
      </c>
      <c r="B1193" s="49" t="s">
        <v>2384</v>
      </c>
      <c r="C1193" s="49">
        <v>29</v>
      </c>
      <c r="D1193" s="50" t="s">
        <v>2420</v>
      </c>
    </row>
    <row r="1194" spans="1:4" x14ac:dyDescent="0.15">
      <c r="A1194" s="49" t="s">
        <v>2421</v>
      </c>
      <c r="B1194" s="49" t="s">
        <v>2384</v>
      </c>
      <c r="C1194" s="49">
        <v>29</v>
      </c>
      <c r="D1194" s="50" t="s">
        <v>2422</v>
      </c>
    </row>
    <row r="1195" spans="1:4" x14ac:dyDescent="0.15">
      <c r="A1195" s="49" t="s">
        <v>2423</v>
      </c>
      <c r="B1195" s="49" t="s">
        <v>2384</v>
      </c>
      <c r="C1195" s="49">
        <v>29</v>
      </c>
      <c r="D1195" s="50" t="s">
        <v>2424</v>
      </c>
    </row>
    <row r="1196" spans="1:4" x14ac:dyDescent="0.15">
      <c r="A1196" s="49" t="s">
        <v>2425</v>
      </c>
      <c r="B1196" s="49" t="s">
        <v>2384</v>
      </c>
      <c r="C1196" s="49">
        <v>29</v>
      </c>
      <c r="D1196" s="50" t="s">
        <v>2426</v>
      </c>
    </row>
    <row r="1197" spans="1:4" x14ac:dyDescent="0.15">
      <c r="A1197" s="49" t="s">
        <v>2427</v>
      </c>
      <c r="B1197" s="49" t="s">
        <v>2384</v>
      </c>
      <c r="C1197" s="49">
        <v>29</v>
      </c>
      <c r="D1197" s="50" t="s">
        <v>2428</v>
      </c>
    </row>
    <row r="1198" spans="1:4" x14ac:dyDescent="0.15">
      <c r="A1198" s="49" t="s">
        <v>2429</v>
      </c>
      <c r="B1198" s="49" t="s">
        <v>2384</v>
      </c>
      <c r="C1198" s="49">
        <v>29</v>
      </c>
      <c r="D1198" s="50" t="s">
        <v>2430</v>
      </c>
    </row>
    <row r="1199" spans="1:4" x14ac:dyDescent="0.15">
      <c r="A1199" s="49" t="s">
        <v>2431</v>
      </c>
      <c r="B1199" s="49" t="s">
        <v>2384</v>
      </c>
      <c r="C1199" s="49">
        <v>29</v>
      </c>
      <c r="D1199" s="50" t="s">
        <v>2432</v>
      </c>
    </row>
    <row r="1200" spans="1:4" x14ac:dyDescent="0.15">
      <c r="A1200" s="49" t="s">
        <v>2433</v>
      </c>
      <c r="B1200" s="49" t="s">
        <v>2384</v>
      </c>
      <c r="C1200" s="49">
        <v>29</v>
      </c>
      <c r="D1200" s="50" t="s">
        <v>2434</v>
      </c>
    </row>
    <row r="1201" spans="1:4" x14ac:dyDescent="0.15">
      <c r="A1201" s="49" t="s">
        <v>2435</v>
      </c>
      <c r="B1201" s="49" t="s">
        <v>2384</v>
      </c>
      <c r="C1201" s="49">
        <v>29</v>
      </c>
      <c r="D1201" s="50" t="s">
        <v>2436</v>
      </c>
    </row>
    <row r="1202" spans="1:4" x14ac:dyDescent="0.15">
      <c r="A1202" s="49" t="s">
        <v>2437</v>
      </c>
      <c r="B1202" s="49" t="s">
        <v>2384</v>
      </c>
      <c r="C1202" s="49">
        <v>29</v>
      </c>
      <c r="D1202" s="50" t="s">
        <v>2438</v>
      </c>
    </row>
    <row r="1203" spans="1:4" x14ac:dyDescent="0.15">
      <c r="A1203" s="49" t="s">
        <v>2439</v>
      </c>
      <c r="B1203" s="49" t="s">
        <v>2384</v>
      </c>
      <c r="C1203" s="49">
        <v>29</v>
      </c>
      <c r="D1203" s="50" t="s">
        <v>2440</v>
      </c>
    </row>
    <row r="1204" spans="1:4" x14ac:dyDescent="0.15">
      <c r="A1204" s="49" t="s">
        <v>2441</v>
      </c>
      <c r="B1204" s="49" t="s">
        <v>2384</v>
      </c>
      <c r="C1204" s="49">
        <v>29</v>
      </c>
      <c r="D1204" s="50" t="s">
        <v>2442</v>
      </c>
    </row>
    <row r="1205" spans="1:4" x14ac:dyDescent="0.15">
      <c r="A1205" s="49" t="s">
        <v>2443</v>
      </c>
      <c r="B1205" s="49" t="s">
        <v>2384</v>
      </c>
      <c r="C1205" s="49">
        <v>29</v>
      </c>
      <c r="D1205" s="50" t="s">
        <v>2444</v>
      </c>
    </row>
    <row r="1206" spans="1:4" x14ac:dyDescent="0.15">
      <c r="A1206" s="49" t="s">
        <v>2445</v>
      </c>
      <c r="B1206" s="49" t="s">
        <v>2384</v>
      </c>
      <c r="C1206" s="49">
        <v>29</v>
      </c>
      <c r="D1206" s="50" t="s">
        <v>2446</v>
      </c>
    </row>
    <row r="1207" spans="1:4" x14ac:dyDescent="0.15">
      <c r="A1207" s="49" t="s">
        <v>2447</v>
      </c>
      <c r="B1207" s="49" t="s">
        <v>2384</v>
      </c>
      <c r="C1207" s="49">
        <v>29</v>
      </c>
      <c r="D1207" s="50" t="s">
        <v>2448</v>
      </c>
    </row>
    <row r="1208" spans="1:4" x14ac:dyDescent="0.15">
      <c r="A1208" s="49" t="s">
        <v>2449</v>
      </c>
      <c r="B1208" s="49" t="s">
        <v>2384</v>
      </c>
      <c r="C1208" s="49">
        <v>29</v>
      </c>
      <c r="D1208" s="50" t="s">
        <v>2450</v>
      </c>
    </row>
    <row r="1209" spans="1:4" x14ac:dyDescent="0.15">
      <c r="A1209" s="49" t="s">
        <v>2451</v>
      </c>
      <c r="B1209" s="49" t="s">
        <v>2384</v>
      </c>
      <c r="C1209" s="49">
        <v>29</v>
      </c>
      <c r="D1209" s="50" t="s">
        <v>2452</v>
      </c>
    </row>
    <row r="1210" spans="1:4" x14ac:dyDescent="0.15">
      <c r="A1210" s="49" t="s">
        <v>2453</v>
      </c>
      <c r="B1210" s="49" t="s">
        <v>2384</v>
      </c>
      <c r="C1210" s="49">
        <v>29</v>
      </c>
      <c r="D1210" s="50" t="s">
        <v>2454</v>
      </c>
    </row>
    <row r="1211" spans="1:4" x14ac:dyDescent="0.15">
      <c r="A1211" s="49" t="s">
        <v>2455</v>
      </c>
      <c r="B1211" s="49" t="s">
        <v>2384</v>
      </c>
      <c r="C1211" s="49">
        <v>29</v>
      </c>
      <c r="D1211" s="50" t="s">
        <v>2456</v>
      </c>
    </row>
    <row r="1212" spans="1:4" x14ac:dyDescent="0.15">
      <c r="A1212" s="49" t="s">
        <v>1693</v>
      </c>
      <c r="B1212" s="49" t="s">
        <v>2384</v>
      </c>
      <c r="C1212" s="49">
        <v>29</v>
      </c>
      <c r="D1212" s="50" t="s">
        <v>2457</v>
      </c>
    </row>
    <row r="1213" spans="1:4" x14ac:dyDescent="0.15">
      <c r="A1213" s="49" t="s">
        <v>2458</v>
      </c>
      <c r="B1213" s="49" t="s">
        <v>2384</v>
      </c>
      <c r="C1213" s="49">
        <v>29</v>
      </c>
      <c r="D1213" s="50" t="s">
        <v>2459</v>
      </c>
    </row>
    <row r="1214" spans="1:4" x14ac:dyDescent="0.15">
      <c r="A1214" s="49" t="s">
        <v>2460</v>
      </c>
      <c r="B1214" s="49" t="s">
        <v>20</v>
      </c>
      <c r="C1214" s="49">
        <v>30</v>
      </c>
      <c r="D1214" s="50" t="s">
        <v>2461</v>
      </c>
    </row>
    <row r="1215" spans="1:4" x14ac:dyDescent="0.15">
      <c r="A1215" s="49" t="s">
        <v>2462</v>
      </c>
      <c r="B1215" s="49" t="s">
        <v>20</v>
      </c>
      <c r="C1215" s="49">
        <v>30</v>
      </c>
      <c r="D1215" s="50" t="s">
        <v>2463</v>
      </c>
    </row>
    <row r="1216" spans="1:4" x14ac:dyDescent="0.15">
      <c r="A1216" s="49" t="s">
        <v>2464</v>
      </c>
      <c r="B1216" s="49" t="s">
        <v>20</v>
      </c>
      <c r="C1216" s="49">
        <v>30</v>
      </c>
      <c r="D1216" s="50" t="s">
        <v>2465</v>
      </c>
    </row>
    <row r="1217" spans="1:4" x14ac:dyDescent="0.15">
      <c r="A1217" s="49" t="s">
        <v>2466</v>
      </c>
      <c r="B1217" s="49" t="s">
        <v>20</v>
      </c>
      <c r="C1217" s="49">
        <v>30</v>
      </c>
      <c r="D1217" s="50" t="s">
        <v>2467</v>
      </c>
    </row>
    <row r="1218" spans="1:4" x14ac:dyDescent="0.15">
      <c r="A1218" s="49" t="s">
        <v>2468</v>
      </c>
      <c r="B1218" s="49" t="s">
        <v>20</v>
      </c>
      <c r="C1218" s="49">
        <v>30</v>
      </c>
      <c r="D1218" s="50" t="s">
        <v>2469</v>
      </c>
    </row>
    <row r="1219" spans="1:4" x14ac:dyDescent="0.15">
      <c r="A1219" s="49" t="s">
        <v>21</v>
      </c>
      <c r="B1219" s="49" t="s">
        <v>20</v>
      </c>
      <c r="C1219" s="49">
        <v>30</v>
      </c>
      <c r="D1219" s="50" t="s">
        <v>2470</v>
      </c>
    </row>
    <row r="1220" spans="1:4" x14ac:dyDescent="0.15">
      <c r="A1220" s="49" t="s">
        <v>2471</v>
      </c>
      <c r="B1220" s="49" t="s">
        <v>20</v>
      </c>
      <c r="C1220" s="49">
        <v>30</v>
      </c>
      <c r="D1220" s="50" t="s">
        <v>2472</v>
      </c>
    </row>
    <row r="1221" spans="1:4" x14ac:dyDescent="0.15">
      <c r="A1221" s="49" t="s">
        <v>2473</v>
      </c>
      <c r="B1221" s="49" t="s">
        <v>20</v>
      </c>
      <c r="C1221" s="49">
        <v>30</v>
      </c>
      <c r="D1221" s="50" t="s">
        <v>2474</v>
      </c>
    </row>
    <row r="1222" spans="1:4" x14ac:dyDescent="0.15">
      <c r="A1222" s="49" t="s">
        <v>2475</v>
      </c>
      <c r="B1222" s="49" t="s">
        <v>20</v>
      </c>
      <c r="C1222" s="49">
        <v>30</v>
      </c>
      <c r="D1222" s="50" t="s">
        <v>2476</v>
      </c>
    </row>
    <row r="1223" spans="1:4" x14ac:dyDescent="0.15">
      <c r="A1223" s="49" t="s">
        <v>2477</v>
      </c>
      <c r="B1223" s="49" t="s">
        <v>20</v>
      </c>
      <c r="C1223" s="49">
        <v>30</v>
      </c>
      <c r="D1223" s="50" t="s">
        <v>2478</v>
      </c>
    </row>
    <row r="1224" spans="1:4" x14ac:dyDescent="0.15">
      <c r="A1224" s="49" t="s">
        <v>2479</v>
      </c>
      <c r="B1224" s="49" t="s">
        <v>20</v>
      </c>
      <c r="C1224" s="49">
        <v>30</v>
      </c>
      <c r="D1224" s="50" t="s">
        <v>2480</v>
      </c>
    </row>
    <row r="1225" spans="1:4" x14ac:dyDescent="0.15">
      <c r="A1225" s="49" t="s">
        <v>2481</v>
      </c>
      <c r="B1225" s="49" t="s">
        <v>20</v>
      </c>
      <c r="C1225" s="49">
        <v>30</v>
      </c>
      <c r="D1225" s="50" t="s">
        <v>2482</v>
      </c>
    </row>
    <row r="1226" spans="1:4" x14ac:dyDescent="0.15">
      <c r="A1226" s="49" t="s">
        <v>2483</v>
      </c>
      <c r="B1226" s="49" t="s">
        <v>20</v>
      </c>
      <c r="C1226" s="49">
        <v>30</v>
      </c>
      <c r="D1226" s="50" t="s">
        <v>2484</v>
      </c>
    </row>
    <row r="1227" spans="1:4" x14ac:dyDescent="0.15">
      <c r="A1227" s="49" t="s">
        <v>2485</v>
      </c>
      <c r="B1227" s="49" t="s">
        <v>20</v>
      </c>
      <c r="C1227" s="49">
        <v>30</v>
      </c>
      <c r="D1227" s="50" t="s">
        <v>2486</v>
      </c>
    </row>
    <row r="1228" spans="1:4" x14ac:dyDescent="0.15">
      <c r="A1228" s="49" t="s">
        <v>2487</v>
      </c>
      <c r="B1228" s="49" t="s">
        <v>20</v>
      </c>
      <c r="C1228" s="49">
        <v>30</v>
      </c>
      <c r="D1228" s="50" t="s">
        <v>2488</v>
      </c>
    </row>
    <row r="1229" spans="1:4" x14ac:dyDescent="0.15">
      <c r="A1229" s="49" t="s">
        <v>2489</v>
      </c>
      <c r="B1229" s="49" t="s">
        <v>20</v>
      </c>
      <c r="C1229" s="49">
        <v>30</v>
      </c>
      <c r="D1229" s="50" t="s">
        <v>2490</v>
      </c>
    </row>
    <row r="1230" spans="1:4" x14ac:dyDescent="0.15">
      <c r="A1230" s="49" t="s">
        <v>1590</v>
      </c>
      <c r="B1230" s="49" t="s">
        <v>20</v>
      </c>
      <c r="C1230" s="49">
        <v>30</v>
      </c>
      <c r="D1230" s="50" t="s">
        <v>2491</v>
      </c>
    </row>
    <row r="1231" spans="1:4" x14ac:dyDescent="0.15">
      <c r="A1231" s="49" t="s">
        <v>312</v>
      </c>
      <c r="B1231" s="49" t="s">
        <v>20</v>
      </c>
      <c r="C1231" s="49">
        <v>30</v>
      </c>
      <c r="D1231" s="50" t="s">
        <v>2492</v>
      </c>
    </row>
    <row r="1232" spans="1:4" x14ac:dyDescent="0.15">
      <c r="A1232" s="49" t="s">
        <v>2493</v>
      </c>
      <c r="B1232" s="49" t="s">
        <v>20</v>
      </c>
      <c r="C1232" s="49">
        <v>30</v>
      </c>
      <c r="D1232" s="50" t="s">
        <v>2494</v>
      </c>
    </row>
    <row r="1233" spans="1:4" x14ac:dyDescent="0.15">
      <c r="A1233" s="49" t="s">
        <v>2495</v>
      </c>
      <c r="B1233" s="49" t="s">
        <v>20</v>
      </c>
      <c r="C1233" s="49">
        <v>30</v>
      </c>
      <c r="D1233" s="50" t="s">
        <v>2496</v>
      </c>
    </row>
    <row r="1234" spans="1:4" x14ac:dyDescent="0.15">
      <c r="A1234" s="49" t="s">
        <v>2497</v>
      </c>
      <c r="B1234" s="49" t="s">
        <v>20</v>
      </c>
      <c r="C1234" s="49">
        <v>30</v>
      </c>
      <c r="D1234" s="50" t="s">
        <v>2498</v>
      </c>
    </row>
    <row r="1235" spans="1:4" x14ac:dyDescent="0.15">
      <c r="A1235" s="49" t="s">
        <v>2499</v>
      </c>
      <c r="B1235" s="49" t="s">
        <v>20</v>
      </c>
      <c r="C1235" s="49">
        <v>30</v>
      </c>
      <c r="D1235" s="50" t="s">
        <v>2500</v>
      </c>
    </row>
    <row r="1236" spans="1:4" x14ac:dyDescent="0.15">
      <c r="A1236" s="49" t="s">
        <v>2501</v>
      </c>
      <c r="B1236" s="49" t="s">
        <v>20</v>
      </c>
      <c r="C1236" s="49">
        <v>30</v>
      </c>
      <c r="D1236" s="50" t="s">
        <v>2502</v>
      </c>
    </row>
    <row r="1237" spans="1:4" x14ac:dyDescent="0.15">
      <c r="A1237" s="49" t="s">
        <v>2503</v>
      </c>
      <c r="B1237" s="49" t="s">
        <v>20</v>
      </c>
      <c r="C1237" s="49">
        <v>30</v>
      </c>
      <c r="D1237" s="50" t="s">
        <v>2504</v>
      </c>
    </row>
    <row r="1238" spans="1:4" x14ac:dyDescent="0.15">
      <c r="A1238" s="49" t="s">
        <v>2505</v>
      </c>
      <c r="B1238" s="49" t="s">
        <v>20</v>
      </c>
      <c r="C1238" s="49">
        <v>30</v>
      </c>
      <c r="D1238" s="50" t="s">
        <v>2506</v>
      </c>
    </row>
    <row r="1239" spans="1:4" x14ac:dyDescent="0.15">
      <c r="A1239" s="49" t="s">
        <v>2507</v>
      </c>
      <c r="B1239" s="49" t="s">
        <v>20</v>
      </c>
      <c r="C1239" s="49">
        <v>30</v>
      </c>
      <c r="D1239" s="50" t="s">
        <v>2508</v>
      </c>
    </row>
    <row r="1240" spans="1:4" x14ac:dyDescent="0.15">
      <c r="A1240" s="49" t="s">
        <v>2509</v>
      </c>
      <c r="B1240" s="49" t="s">
        <v>20</v>
      </c>
      <c r="C1240" s="49">
        <v>30</v>
      </c>
      <c r="D1240" s="50" t="s">
        <v>2510</v>
      </c>
    </row>
    <row r="1241" spans="1:4" x14ac:dyDescent="0.15">
      <c r="A1241" s="49" t="s">
        <v>2511</v>
      </c>
      <c r="B1241" s="49" t="s">
        <v>20</v>
      </c>
      <c r="C1241" s="49">
        <v>30</v>
      </c>
      <c r="D1241" s="50" t="s">
        <v>2512</v>
      </c>
    </row>
    <row r="1242" spans="1:4" x14ac:dyDescent="0.15">
      <c r="A1242" s="49" t="s">
        <v>2513</v>
      </c>
      <c r="B1242" s="49" t="s">
        <v>20</v>
      </c>
      <c r="C1242" s="49">
        <v>30</v>
      </c>
      <c r="D1242" s="50" t="s">
        <v>2514</v>
      </c>
    </row>
    <row r="1243" spans="1:4" x14ac:dyDescent="0.15">
      <c r="A1243" s="49" t="s">
        <v>2515</v>
      </c>
      <c r="B1243" s="49" t="s">
        <v>20</v>
      </c>
      <c r="C1243" s="49">
        <v>30</v>
      </c>
      <c r="D1243" s="50" t="s">
        <v>2516</v>
      </c>
    </row>
    <row r="1244" spans="1:4" x14ac:dyDescent="0.15">
      <c r="A1244" s="49" t="s">
        <v>2517</v>
      </c>
      <c r="B1244" s="49" t="s">
        <v>2518</v>
      </c>
      <c r="C1244" s="49">
        <v>31</v>
      </c>
      <c r="D1244" s="50" t="s">
        <v>2519</v>
      </c>
    </row>
    <row r="1245" spans="1:4" x14ac:dyDescent="0.15">
      <c r="A1245" s="49" t="s">
        <v>2520</v>
      </c>
      <c r="B1245" s="49" t="s">
        <v>2518</v>
      </c>
      <c r="C1245" s="49">
        <v>31</v>
      </c>
      <c r="D1245" s="50" t="s">
        <v>2521</v>
      </c>
    </row>
    <row r="1246" spans="1:4" x14ac:dyDescent="0.15">
      <c r="A1246" s="49" t="s">
        <v>2522</v>
      </c>
      <c r="B1246" s="49" t="s">
        <v>2518</v>
      </c>
      <c r="C1246" s="49">
        <v>31</v>
      </c>
      <c r="D1246" s="50" t="s">
        <v>2523</v>
      </c>
    </row>
    <row r="1247" spans="1:4" x14ac:dyDescent="0.15">
      <c r="A1247" s="49" t="s">
        <v>2524</v>
      </c>
      <c r="B1247" s="49" t="s">
        <v>2518</v>
      </c>
      <c r="C1247" s="49">
        <v>31</v>
      </c>
      <c r="D1247" s="50" t="s">
        <v>2525</v>
      </c>
    </row>
    <row r="1248" spans="1:4" x14ac:dyDescent="0.15">
      <c r="A1248" s="49" t="s">
        <v>2526</v>
      </c>
      <c r="B1248" s="49" t="s">
        <v>2518</v>
      </c>
      <c r="C1248" s="49">
        <v>31</v>
      </c>
      <c r="D1248" s="50" t="s">
        <v>2527</v>
      </c>
    </row>
    <row r="1249" spans="1:4" x14ac:dyDescent="0.15">
      <c r="A1249" s="49" t="s">
        <v>2528</v>
      </c>
      <c r="B1249" s="49" t="s">
        <v>2518</v>
      </c>
      <c r="C1249" s="49">
        <v>31</v>
      </c>
      <c r="D1249" s="50" t="s">
        <v>2529</v>
      </c>
    </row>
    <row r="1250" spans="1:4" x14ac:dyDescent="0.15">
      <c r="A1250" s="49" t="s">
        <v>2530</v>
      </c>
      <c r="B1250" s="49" t="s">
        <v>2518</v>
      </c>
      <c r="C1250" s="49">
        <v>31</v>
      </c>
      <c r="D1250" s="50" t="s">
        <v>2531</v>
      </c>
    </row>
    <row r="1251" spans="1:4" x14ac:dyDescent="0.15">
      <c r="A1251" s="49" t="s">
        <v>2532</v>
      </c>
      <c r="B1251" s="49" t="s">
        <v>2518</v>
      </c>
      <c r="C1251" s="49">
        <v>31</v>
      </c>
      <c r="D1251" s="50" t="s">
        <v>2533</v>
      </c>
    </row>
    <row r="1252" spans="1:4" x14ac:dyDescent="0.15">
      <c r="A1252" s="49" t="s">
        <v>2534</v>
      </c>
      <c r="B1252" s="49" t="s">
        <v>2518</v>
      </c>
      <c r="C1252" s="49">
        <v>31</v>
      </c>
      <c r="D1252" s="50" t="s">
        <v>2535</v>
      </c>
    </row>
    <row r="1253" spans="1:4" x14ac:dyDescent="0.15">
      <c r="A1253" s="49" t="s">
        <v>2536</v>
      </c>
      <c r="B1253" s="49" t="s">
        <v>2518</v>
      </c>
      <c r="C1253" s="49">
        <v>31</v>
      </c>
      <c r="D1253" s="50" t="s">
        <v>2537</v>
      </c>
    </row>
    <row r="1254" spans="1:4" x14ac:dyDescent="0.15">
      <c r="A1254" s="49" t="s">
        <v>2538</v>
      </c>
      <c r="B1254" s="49" t="s">
        <v>2518</v>
      </c>
      <c r="C1254" s="49">
        <v>31</v>
      </c>
      <c r="D1254" s="50" t="s">
        <v>2539</v>
      </c>
    </row>
    <row r="1255" spans="1:4" x14ac:dyDescent="0.15">
      <c r="A1255" s="49" t="s">
        <v>2540</v>
      </c>
      <c r="B1255" s="49" t="s">
        <v>2518</v>
      </c>
      <c r="C1255" s="49">
        <v>31</v>
      </c>
      <c r="D1255" s="50" t="s">
        <v>2541</v>
      </c>
    </row>
    <row r="1256" spans="1:4" x14ac:dyDescent="0.15">
      <c r="A1256" s="49" t="s">
        <v>2542</v>
      </c>
      <c r="B1256" s="49" t="s">
        <v>2518</v>
      </c>
      <c r="C1256" s="49">
        <v>31</v>
      </c>
      <c r="D1256" s="50" t="s">
        <v>2543</v>
      </c>
    </row>
    <row r="1257" spans="1:4" x14ac:dyDescent="0.15">
      <c r="A1257" s="49" t="s">
        <v>2544</v>
      </c>
      <c r="B1257" s="49" t="s">
        <v>2518</v>
      </c>
      <c r="C1257" s="49">
        <v>31</v>
      </c>
      <c r="D1257" s="50" t="s">
        <v>2545</v>
      </c>
    </row>
    <row r="1258" spans="1:4" x14ac:dyDescent="0.15">
      <c r="A1258" s="49" t="s">
        <v>459</v>
      </c>
      <c r="B1258" s="49" t="s">
        <v>2518</v>
      </c>
      <c r="C1258" s="49">
        <v>31</v>
      </c>
      <c r="D1258" s="50" t="s">
        <v>2546</v>
      </c>
    </row>
    <row r="1259" spans="1:4" x14ac:dyDescent="0.15">
      <c r="A1259" s="49" t="s">
        <v>2547</v>
      </c>
      <c r="B1259" s="49" t="s">
        <v>2518</v>
      </c>
      <c r="C1259" s="49">
        <v>31</v>
      </c>
      <c r="D1259" s="50" t="s">
        <v>2548</v>
      </c>
    </row>
    <row r="1260" spans="1:4" x14ac:dyDescent="0.15">
      <c r="A1260" s="49" t="s">
        <v>2549</v>
      </c>
      <c r="B1260" s="49" t="s">
        <v>2518</v>
      </c>
      <c r="C1260" s="49">
        <v>31</v>
      </c>
      <c r="D1260" s="50" t="s">
        <v>2550</v>
      </c>
    </row>
    <row r="1261" spans="1:4" x14ac:dyDescent="0.15">
      <c r="A1261" s="49" t="s">
        <v>2149</v>
      </c>
      <c r="B1261" s="49" t="s">
        <v>2518</v>
      </c>
      <c r="C1261" s="49">
        <v>31</v>
      </c>
      <c r="D1261" s="50" t="s">
        <v>2551</v>
      </c>
    </row>
    <row r="1262" spans="1:4" x14ac:dyDescent="0.15">
      <c r="A1262" s="49" t="s">
        <v>2552</v>
      </c>
      <c r="B1262" s="49" t="s">
        <v>2518</v>
      </c>
      <c r="C1262" s="49">
        <v>31</v>
      </c>
      <c r="D1262" s="50" t="s">
        <v>2553</v>
      </c>
    </row>
    <row r="1263" spans="1:4" x14ac:dyDescent="0.15">
      <c r="A1263" s="49" t="s">
        <v>2554</v>
      </c>
      <c r="B1263" s="49" t="s">
        <v>2555</v>
      </c>
      <c r="C1263" s="49">
        <v>32</v>
      </c>
      <c r="D1263" s="50" t="s">
        <v>2556</v>
      </c>
    </row>
    <row r="1264" spans="1:4" x14ac:dyDescent="0.15">
      <c r="A1264" s="49" t="s">
        <v>2557</v>
      </c>
      <c r="B1264" s="49" t="s">
        <v>2555</v>
      </c>
      <c r="C1264" s="49">
        <v>32</v>
      </c>
      <c r="D1264" s="50" t="s">
        <v>2558</v>
      </c>
    </row>
    <row r="1265" spans="1:4" x14ac:dyDescent="0.15">
      <c r="A1265" s="49" t="s">
        <v>2559</v>
      </c>
      <c r="B1265" s="49" t="s">
        <v>2555</v>
      </c>
      <c r="C1265" s="49">
        <v>32</v>
      </c>
      <c r="D1265" s="50" t="s">
        <v>2560</v>
      </c>
    </row>
    <row r="1266" spans="1:4" x14ac:dyDescent="0.15">
      <c r="A1266" s="49" t="s">
        <v>2561</v>
      </c>
      <c r="B1266" s="49" t="s">
        <v>2555</v>
      </c>
      <c r="C1266" s="49">
        <v>32</v>
      </c>
      <c r="D1266" s="50" t="s">
        <v>2562</v>
      </c>
    </row>
    <row r="1267" spans="1:4" x14ac:dyDescent="0.15">
      <c r="A1267" s="49" t="s">
        <v>2563</v>
      </c>
      <c r="B1267" s="49" t="s">
        <v>2555</v>
      </c>
      <c r="C1267" s="49">
        <v>32</v>
      </c>
      <c r="D1267" s="50" t="s">
        <v>2564</v>
      </c>
    </row>
    <row r="1268" spans="1:4" x14ac:dyDescent="0.15">
      <c r="A1268" s="49" t="s">
        <v>2565</v>
      </c>
      <c r="B1268" s="49" t="s">
        <v>2555</v>
      </c>
      <c r="C1268" s="49">
        <v>32</v>
      </c>
      <c r="D1268" s="50" t="s">
        <v>2566</v>
      </c>
    </row>
    <row r="1269" spans="1:4" x14ac:dyDescent="0.15">
      <c r="A1269" s="49" t="s">
        <v>2567</v>
      </c>
      <c r="B1269" s="49" t="s">
        <v>2555</v>
      </c>
      <c r="C1269" s="49">
        <v>32</v>
      </c>
      <c r="D1269" s="50" t="s">
        <v>2568</v>
      </c>
    </row>
    <row r="1270" spans="1:4" x14ac:dyDescent="0.15">
      <c r="A1270" s="49" t="s">
        <v>2569</v>
      </c>
      <c r="B1270" s="49" t="s">
        <v>2555</v>
      </c>
      <c r="C1270" s="49">
        <v>32</v>
      </c>
      <c r="D1270" s="50" t="s">
        <v>2570</v>
      </c>
    </row>
    <row r="1271" spans="1:4" x14ac:dyDescent="0.15">
      <c r="A1271" s="49" t="s">
        <v>2571</v>
      </c>
      <c r="B1271" s="49" t="s">
        <v>2555</v>
      </c>
      <c r="C1271" s="49">
        <v>32</v>
      </c>
      <c r="D1271" s="50" t="s">
        <v>2572</v>
      </c>
    </row>
    <row r="1272" spans="1:4" x14ac:dyDescent="0.15">
      <c r="A1272" s="49" t="s">
        <v>2573</v>
      </c>
      <c r="B1272" s="49" t="s">
        <v>2555</v>
      </c>
      <c r="C1272" s="49">
        <v>32</v>
      </c>
      <c r="D1272" s="50" t="s">
        <v>2574</v>
      </c>
    </row>
    <row r="1273" spans="1:4" x14ac:dyDescent="0.15">
      <c r="A1273" s="49" t="s">
        <v>2575</v>
      </c>
      <c r="B1273" s="49" t="s">
        <v>2555</v>
      </c>
      <c r="C1273" s="49">
        <v>32</v>
      </c>
      <c r="D1273" s="50" t="s">
        <v>2576</v>
      </c>
    </row>
    <row r="1274" spans="1:4" x14ac:dyDescent="0.15">
      <c r="A1274" s="49" t="s">
        <v>648</v>
      </c>
      <c r="B1274" s="49" t="s">
        <v>2555</v>
      </c>
      <c r="C1274" s="49">
        <v>32</v>
      </c>
      <c r="D1274" s="50" t="s">
        <v>2577</v>
      </c>
    </row>
    <row r="1275" spans="1:4" x14ac:dyDescent="0.15">
      <c r="A1275" s="49" t="s">
        <v>2578</v>
      </c>
      <c r="B1275" s="49" t="s">
        <v>2555</v>
      </c>
      <c r="C1275" s="49">
        <v>32</v>
      </c>
      <c r="D1275" s="50" t="s">
        <v>2579</v>
      </c>
    </row>
    <row r="1276" spans="1:4" x14ac:dyDescent="0.15">
      <c r="A1276" s="49" t="s">
        <v>2580</v>
      </c>
      <c r="B1276" s="49" t="s">
        <v>2555</v>
      </c>
      <c r="C1276" s="49">
        <v>32</v>
      </c>
      <c r="D1276" s="50" t="s">
        <v>2581</v>
      </c>
    </row>
    <row r="1277" spans="1:4" x14ac:dyDescent="0.15">
      <c r="A1277" s="49" t="s">
        <v>2582</v>
      </c>
      <c r="B1277" s="49" t="s">
        <v>2555</v>
      </c>
      <c r="C1277" s="49">
        <v>32</v>
      </c>
      <c r="D1277" s="50" t="s">
        <v>2583</v>
      </c>
    </row>
    <row r="1278" spans="1:4" x14ac:dyDescent="0.15">
      <c r="A1278" s="49" t="s">
        <v>2584</v>
      </c>
      <c r="B1278" s="49" t="s">
        <v>2555</v>
      </c>
      <c r="C1278" s="49">
        <v>32</v>
      </c>
      <c r="D1278" s="50" t="s">
        <v>2585</v>
      </c>
    </row>
    <row r="1279" spans="1:4" x14ac:dyDescent="0.15">
      <c r="A1279" s="49" t="s">
        <v>2586</v>
      </c>
      <c r="B1279" s="49" t="s">
        <v>2555</v>
      </c>
      <c r="C1279" s="49">
        <v>32</v>
      </c>
      <c r="D1279" s="50" t="s">
        <v>2587</v>
      </c>
    </row>
    <row r="1280" spans="1:4" x14ac:dyDescent="0.15">
      <c r="A1280" s="49" t="s">
        <v>2588</v>
      </c>
      <c r="B1280" s="49" t="s">
        <v>2555</v>
      </c>
      <c r="C1280" s="49">
        <v>32</v>
      </c>
      <c r="D1280" s="50" t="s">
        <v>2589</v>
      </c>
    </row>
    <row r="1281" spans="1:4" x14ac:dyDescent="0.15">
      <c r="A1281" s="49" t="s">
        <v>2590</v>
      </c>
      <c r="B1281" s="49" t="s">
        <v>2555</v>
      </c>
      <c r="C1281" s="49">
        <v>32</v>
      </c>
      <c r="D1281" s="50" t="s">
        <v>2591</v>
      </c>
    </row>
    <row r="1282" spans="1:4" x14ac:dyDescent="0.15">
      <c r="A1282" s="49" t="s">
        <v>2592</v>
      </c>
      <c r="B1282" s="49" t="s">
        <v>2593</v>
      </c>
      <c r="C1282" s="49">
        <v>33</v>
      </c>
      <c r="D1282" s="50" t="s">
        <v>2594</v>
      </c>
    </row>
    <row r="1283" spans="1:4" x14ac:dyDescent="0.15">
      <c r="A1283" s="49" t="s">
        <v>2595</v>
      </c>
      <c r="B1283" s="49" t="s">
        <v>2593</v>
      </c>
      <c r="C1283" s="49">
        <v>33</v>
      </c>
      <c r="D1283" s="50" t="s">
        <v>2596</v>
      </c>
    </row>
    <row r="1284" spans="1:4" x14ac:dyDescent="0.15">
      <c r="A1284" s="49" t="s">
        <v>2597</v>
      </c>
      <c r="B1284" s="49" t="s">
        <v>2593</v>
      </c>
      <c r="C1284" s="49">
        <v>33</v>
      </c>
      <c r="D1284" s="50" t="s">
        <v>2598</v>
      </c>
    </row>
    <row r="1285" spans="1:4" x14ac:dyDescent="0.15">
      <c r="A1285" s="49" t="s">
        <v>2599</v>
      </c>
      <c r="B1285" s="49" t="s">
        <v>2593</v>
      </c>
      <c r="C1285" s="49">
        <v>33</v>
      </c>
      <c r="D1285" s="50" t="s">
        <v>2600</v>
      </c>
    </row>
    <row r="1286" spans="1:4" x14ac:dyDescent="0.15">
      <c r="A1286" s="49" t="s">
        <v>2601</v>
      </c>
      <c r="B1286" s="49" t="s">
        <v>2593</v>
      </c>
      <c r="C1286" s="49">
        <v>33</v>
      </c>
      <c r="D1286" s="50" t="s">
        <v>2602</v>
      </c>
    </row>
    <row r="1287" spans="1:4" x14ac:dyDescent="0.15">
      <c r="A1287" s="49" t="s">
        <v>2603</v>
      </c>
      <c r="B1287" s="49" t="s">
        <v>2593</v>
      </c>
      <c r="C1287" s="49">
        <v>33</v>
      </c>
      <c r="D1287" s="50" t="s">
        <v>2604</v>
      </c>
    </row>
    <row r="1288" spans="1:4" x14ac:dyDescent="0.15">
      <c r="A1288" s="49" t="s">
        <v>2605</v>
      </c>
      <c r="B1288" s="49" t="s">
        <v>2593</v>
      </c>
      <c r="C1288" s="49">
        <v>33</v>
      </c>
      <c r="D1288" s="50" t="s">
        <v>2606</v>
      </c>
    </row>
    <row r="1289" spans="1:4" x14ac:dyDescent="0.15">
      <c r="A1289" s="49" t="s">
        <v>2607</v>
      </c>
      <c r="B1289" s="49" t="s">
        <v>2593</v>
      </c>
      <c r="C1289" s="49">
        <v>33</v>
      </c>
      <c r="D1289" s="50" t="s">
        <v>2608</v>
      </c>
    </row>
    <row r="1290" spans="1:4" x14ac:dyDescent="0.15">
      <c r="A1290" s="49" t="s">
        <v>2609</v>
      </c>
      <c r="B1290" s="49" t="s">
        <v>2593</v>
      </c>
      <c r="C1290" s="49">
        <v>33</v>
      </c>
      <c r="D1290" s="50" t="s">
        <v>2610</v>
      </c>
    </row>
    <row r="1291" spans="1:4" x14ac:dyDescent="0.15">
      <c r="A1291" s="49" t="s">
        <v>2611</v>
      </c>
      <c r="B1291" s="49" t="s">
        <v>2593</v>
      </c>
      <c r="C1291" s="49">
        <v>33</v>
      </c>
      <c r="D1291" s="50" t="s">
        <v>2612</v>
      </c>
    </row>
    <row r="1292" spans="1:4" x14ac:dyDescent="0.15">
      <c r="A1292" s="49" t="s">
        <v>2613</v>
      </c>
      <c r="B1292" s="49" t="s">
        <v>2593</v>
      </c>
      <c r="C1292" s="49">
        <v>33</v>
      </c>
      <c r="D1292" s="50" t="s">
        <v>2614</v>
      </c>
    </row>
    <row r="1293" spans="1:4" x14ac:dyDescent="0.15">
      <c r="A1293" s="49" t="s">
        <v>2615</v>
      </c>
      <c r="B1293" s="49" t="s">
        <v>2593</v>
      </c>
      <c r="C1293" s="49">
        <v>33</v>
      </c>
      <c r="D1293" s="50" t="s">
        <v>2616</v>
      </c>
    </row>
    <row r="1294" spans="1:4" x14ac:dyDescent="0.15">
      <c r="A1294" s="49" t="s">
        <v>2617</v>
      </c>
      <c r="B1294" s="49" t="s">
        <v>2593</v>
      </c>
      <c r="C1294" s="49">
        <v>33</v>
      </c>
      <c r="D1294" s="50" t="s">
        <v>2618</v>
      </c>
    </row>
    <row r="1295" spans="1:4" x14ac:dyDescent="0.15">
      <c r="A1295" s="49" t="s">
        <v>2619</v>
      </c>
      <c r="B1295" s="49" t="s">
        <v>2593</v>
      </c>
      <c r="C1295" s="49">
        <v>33</v>
      </c>
      <c r="D1295" s="50" t="s">
        <v>2620</v>
      </c>
    </row>
    <row r="1296" spans="1:4" x14ac:dyDescent="0.15">
      <c r="A1296" s="49" t="s">
        <v>2621</v>
      </c>
      <c r="B1296" s="49" t="s">
        <v>2593</v>
      </c>
      <c r="C1296" s="49">
        <v>33</v>
      </c>
      <c r="D1296" s="50" t="s">
        <v>2622</v>
      </c>
    </row>
    <row r="1297" spans="1:4" x14ac:dyDescent="0.15">
      <c r="A1297" s="49" t="s">
        <v>2623</v>
      </c>
      <c r="B1297" s="49" t="s">
        <v>2593</v>
      </c>
      <c r="C1297" s="49">
        <v>33</v>
      </c>
      <c r="D1297" s="50" t="s">
        <v>2624</v>
      </c>
    </row>
    <row r="1298" spans="1:4" x14ac:dyDescent="0.15">
      <c r="A1298" s="49" t="s">
        <v>2625</v>
      </c>
      <c r="B1298" s="49" t="s">
        <v>2593</v>
      </c>
      <c r="C1298" s="49">
        <v>33</v>
      </c>
      <c r="D1298" s="50" t="s">
        <v>2626</v>
      </c>
    </row>
    <row r="1299" spans="1:4" x14ac:dyDescent="0.15">
      <c r="A1299" s="49" t="s">
        <v>2627</v>
      </c>
      <c r="B1299" s="49" t="s">
        <v>2593</v>
      </c>
      <c r="C1299" s="49">
        <v>33</v>
      </c>
      <c r="D1299" s="50" t="s">
        <v>2628</v>
      </c>
    </row>
    <row r="1300" spans="1:4" x14ac:dyDescent="0.15">
      <c r="A1300" s="49" t="s">
        <v>2629</v>
      </c>
      <c r="B1300" s="49" t="s">
        <v>2593</v>
      </c>
      <c r="C1300" s="49">
        <v>33</v>
      </c>
      <c r="D1300" s="50" t="s">
        <v>2630</v>
      </c>
    </row>
    <row r="1301" spans="1:4" x14ac:dyDescent="0.15">
      <c r="A1301" s="49" t="s">
        <v>2631</v>
      </c>
      <c r="B1301" s="49" t="s">
        <v>2593</v>
      </c>
      <c r="C1301" s="49">
        <v>33</v>
      </c>
      <c r="D1301" s="50" t="s">
        <v>2632</v>
      </c>
    </row>
    <row r="1302" spans="1:4" x14ac:dyDescent="0.15">
      <c r="A1302" s="49" t="s">
        <v>2633</v>
      </c>
      <c r="B1302" s="49" t="s">
        <v>2593</v>
      </c>
      <c r="C1302" s="49">
        <v>33</v>
      </c>
      <c r="D1302" s="50" t="s">
        <v>2634</v>
      </c>
    </row>
    <row r="1303" spans="1:4" x14ac:dyDescent="0.15">
      <c r="A1303" s="49" t="s">
        <v>2635</v>
      </c>
      <c r="B1303" s="49" t="s">
        <v>2593</v>
      </c>
      <c r="C1303" s="49">
        <v>33</v>
      </c>
      <c r="D1303" s="50" t="s">
        <v>2636</v>
      </c>
    </row>
    <row r="1304" spans="1:4" x14ac:dyDescent="0.15">
      <c r="A1304" s="49" t="s">
        <v>2637</v>
      </c>
      <c r="B1304" s="49" t="s">
        <v>2593</v>
      </c>
      <c r="C1304" s="49">
        <v>33</v>
      </c>
      <c r="D1304" s="50" t="s">
        <v>2638</v>
      </c>
    </row>
    <row r="1305" spans="1:4" x14ac:dyDescent="0.15">
      <c r="A1305" s="49" t="s">
        <v>2639</v>
      </c>
      <c r="B1305" s="49" t="s">
        <v>2593</v>
      </c>
      <c r="C1305" s="49">
        <v>33</v>
      </c>
      <c r="D1305" s="50" t="s">
        <v>2640</v>
      </c>
    </row>
    <row r="1306" spans="1:4" x14ac:dyDescent="0.15">
      <c r="A1306" s="49" t="s">
        <v>2641</v>
      </c>
      <c r="B1306" s="49" t="s">
        <v>2593</v>
      </c>
      <c r="C1306" s="49">
        <v>33</v>
      </c>
      <c r="D1306" s="50" t="s">
        <v>2642</v>
      </c>
    </row>
    <row r="1307" spans="1:4" x14ac:dyDescent="0.15">
      <c r="A1307" s="49" t="s">
        <v>2643</v>
      </c>
      <c r="B1307" s="49" t="s">
        <v>2593</v>
      </c>
      <c r="C1307" s="49">
        <v>33</v>
      </c>
      <c r="D1307" s="50" t="s">
        <v>2644</v>
      </c>
    </row>
    <row r="1308" spans="1:4" x14ac:dyDescent="0.15">
      <c r="A1308" s="49" t="s">
        <v>2645</v>
      </c>
      <c r="B1308" s="49" t="s">
        <v>2593</v>
      </c>
      <c r="C1308" s="49">
        <v>33</v>
      </c>
      <c r="D1308" s="50" t="s">
        <v>2646</v>
      </c>
    </row>
    <row r="1309" spans="1:4" x14ac:dyDescent="0.15">
      <c r="A1309" s="49" t="s">
        <v>2647</v>
      </c>
      <c r="B1309" s="49" t="s">
        <v>2648</v>
      </c>
      <c r="C1309" s="49">
        <v>34</v>
      </c>
      <c r="D1309" s="50" t="s">
        <v>2649</v>
      </c>
    </row>
    <row r="1310" spans="1:4" x14ac:dyDescent="0.15">
      <c r="A1310" s="49" t="s">
        <v>2650</v>
      </c>
      <c r="B1310" s="49" t="s">
        <v>2648</v>
      </c>
      <c r="C1310" s="49">
        <v>34</v>
      </c>
      <c r="D1310" s="50">
        <v>342025</v>
      </c>
    </row>
    <row r="1311" spans="1:4" x14ac:dyDescent="0.15">
      <c r="A1311" s="49" t="s">
        <v>2651</v>
      </c>
      <c r="B1311" s="49" t="s">
        <v>2648</v>
      </c>
      <c r="C1311" s="49">
        <v>34</v>
      </c>
      <c r="D1311" s="50">
        <v>342033</v>
      </c>
    </row>
    <row r="1312" spans="1:4" x14ac:dyDescent="0.15">
      <c r="A1312" s="49" t="s">
        <v>2652</v>
      </c>
      <c r="B1312" s="49" t="s">
        <v>2648</v>
      </c>
      <c r="C1312" s="49">
        <v>34</v>
      </c>
      <c r="D1312" s="50">
        <v>342041</v>
      </c>
    </row>
    <row r="1313" spans="1:4" x14ac:dyDescent="0.15">
      <c r="A1313" s="49" t="s">
        <v>2653</v>
      </c>
      <c r="B1313" s="49" t="s">
        <v>2648</v>
      </c>
      <c r="C1313" s="49">
        <v>34</v>
      </c>
      <c r="D1313" s="50">
        <v>342050</v>
      </c>
    </row>
    <row r="1314" spans="1:4" x14ac:dyDescent="0.15">
      <c r="A1314" s="49" t="s">
        <v>2654</v>
      </c>
      <c r="B1314" s="49" t="s">
        <v>2648</v>
      </c>
      <c r="C1314" s="49">
        <v>34</v>
      </c>
      <c r="D1314" s="50">
        <v>342076</v>
      </c>
    </row>
    <row r="1315" spans="1:4" x14ac:dyDescent="0.15">
      <c r="A1315" s="49" t="s">
        <v>1299</v>
      </c>
      <c r="B1315" s="49" t="s">
        <v>2648</v>
      </c>
      <c r="C1315" s="49">
        <v>34</v>
      </c>
      <c r="D1315" s="50">
        <v>342084</v>
      </c>
    </row>
    <row r="1316" spans="1:4" x14ac:dyDescent="0.15">
      <c r="A1316" s="49" t="s">
        <v>2655</v>
      </c>
      <c r="B1316" s="49" t="s">
        <v>2648</v>
      </c>
      <c r="C1316" s="49">
        <v>34</v>
      </c>
      <c r="D1316" s="50">
        <v>342092</v>
      </c>
    </row>
    <row r="1317" spans="1:4" x14ac:dyDescent="0.15">
      <c r="A1317" s="49" t="s">
        <v>2656</v>
      </c>
      <c r="B1317" s="49" t="s">
        <v>2648</v>
      </c>
      <c r="C1317" s="49">
        <v>34</v>
      </c>
      <c r="D1317" s="50">
        <v>342106</v>
      </c>
    </row>
    <row r="1318" spans="1:4" x14ac:dyDescent="0.15">
      <c r="A1318" s="49" t="s">
        <v>2657</v>
      </c>
      <c r="B1318" s="49" t="s">
        <v>2648</v>
      </c>
      <c r="C1318" s="49">
        <v>34</v>
      </c>
      <c r="D1318" s="50">
        <v>342114</v>
      </c>
    </row>
    <row r="1319" spans="1:4" x14ac:dyDescent="0.15">
      <c r="A1319" s="49" t="s">
        <v>2658</v>
      </c>
      <c r="B1319" s="49" t="s">
        <v>2648</v>
      </c>
      <c r="C1319" s="49">
        <v>34</v>
      </c>
      <c r="D1319" s="50" t="s">
        <v>3626</v>
      </c>
    </row>
    <row r="1320" spans="1:4" x14ac:dyDescent="0.15">
      <c r="A1320" s="49" t="s">
        <v>2659</v>
      </c>
      <c r="B1320" s="49" t="s">
        <v>2648</v>
      </c>
      <c r="C1320" s="49">
        <v>34</v>
      </c>
      <c r="D1320" s="50" t="s">
        <v>3627</v>
      </c>
    </row>
    <row r="1321" spans="1:4" x14ac:dyDescent="0.15">
      <c r="A1321" s="49" t="s">
        <v>2660</v>
      </c>
      <c r="B1321" s="49" t="s">
        <v>2648</v>
      </c>
      <c r="C1321" s="49">
        <v>34</v>
      </c>
      <c r="D1321" s="50">
        <v>342149</v>
      </c>
    </row>
    <row r="1322" spans="1:4" x14ac:dyDescent="0.15">
      <c r="A1322" s="49" t="s">
        <v>2661</v>
      </c>
      <c r="B1322" s="49" t="s">
        <v>2648</v>
      </c>
      <c r="C1322" s="49">
        <v>34</v>
      </c>
      <c r="D1322" s="50">
        <v>342157</v>
      </c>
    </row>
    <row r="1323" spans="1:4" x14ac:dyDescent="0.15">
      <c r="A1323" s="49" t="s">
        <v>2662</v>
      </c>
      <c r="B1323" s="49" t="s">
        <v>2648</v>
      </c>
      <c r="C1323" s="49">
        <v>34</v>
      </c>
      <c r="D1323" s="50">
        <v>343021</v>
      </c>
    </row>
    <row r="1324" spans="1:4" x14ac:dyDescent="0.15">
      <c r="A1324" s="49" t="s">
        <v>2663</v>
      </c>
      <c r="B1324" s="49" t="s">
        <v>2648</v>
      </c>
      <c r="C1324" s="49">
        <v>34</v>
      </c>
      <c r="D1324" s="50">
        <v>343048</v>
      </c>
    </row>
    <row r="1325" spans="1:4" x14ac:dyDescent="0.15">
      <c r="A1325" s="49" t="s">
        <v>2664</v>
      </c>
      <c r="B1325" s="49" t="s">
        <v>2648</v>
      </c>
      <c r="C1325" s="49">
        <v>34</v>
      </c>
      <c r="D1325" s="50">
        <v>343072</v>
      </c>
    </row>
    <row r="1326" spans="1:4" x14ac:dyDescent="0.15">
      <c r="A1326" s="49" t="s">
        <v>2665</v>
      </c>
      <c r="B1326" s="49" t="s">
        <v>2648</v>
      </c>
      <c r="C1326" s="49">
        <v>34</v>
      </c>
      <c r="D1326" s="50">
        <v>343099</v>
      </c>
    </row>
    <row r="1327" spans="1:4" x14ac:dyDescent="0.15">
      <c r="A1327" s="49" t="s">
        <v>2666</v>
      </c>
      <c r="B1327" s="49" t="s">
        <v>2648</v>
      </c>
      <c r="C1327" s="49">
        <v>34</v>
      </c>
      <c r="D1327" s="50">
        <v>343684</v>
      </c>
    </row>
    <row r="1328" spans="1:4" x14ac:dyDescent="0.15">
      <c r="A1328" s="49" t="s">
        <v>2667</v>
      </c>
      <c r="B1328" s="49" t="s">
        <v>2648</v>
      </c>
      <c r="C1328" s="49">
        <v>34</v>
      </c>
      <c r="D1328" s="50">
        <v>343692</v>
      </c>
    </row>
    <row r="1329" spans="1:4" x14ac:dyDescent="0.15">
      <c r="A1329" s="49" t="s">
        <v>2668</v>
      </c>
      <c r="B1329" s="49" t="s">
        <v>2648</v>
      </c>
      <c r="C1329" s="49">
        <v>34</v>
      </c>
      <c r="D1329" s="50">
        <v>344311</v>
      </c>
    </row>
    <row r="1330" spans="1:4" x14ac:dyDescent="0.15">
      <c r="A1330" s="49" t="s">
        <v>2669</v>
      </c>
      <c r="B1330" s="49" t="s">
        <v>2648</v>
      </c>
      <c r="C1330" s="49">
        <v>34</v>
      </c>
      <c r="D1330" s="50">
        <v>344621</v>
      </c>
    </row>
    <row r="1331" spans="1:4" x14ac:dyDescent="0.15">
      <c r="A1331" s="49" t="s">
        <v>2670</v>
      </c>
      <c r="B1331" s="49" t="s">
        <v>2648</v>
      </c>
      <c r="C1331" s="49">
        <v>34</v>
      </c>
      <c r="D1331" s="50">
        <v>345458</v>
      </c>
    </row>
    <row r="1332" spans="1:4" x14ac:dyDescent="0.15">
      <c r="A1332" s="49" t="s">
        <v>2671</v>
      </c>
      <c r="B1332" s="49" t="s">
        <v>2672</v>
      </c>
      <c r="C1332" s="49">
        <v>35</v>
      </c>
      <c r="D1332" s="50" t="s">
        <v>2673</v>
      </c>
    </row>
    <row r="1333" spans="1:4" x14ac:dyDescent="0.15">
      <c r="A1333" s="49" t="s">
        <v>2674</v>
      </c>
      <c r="B1333" s="49" t="s">
        <v>2672</v>
      </c>
      <c r="C1333" s="49">
        <v>35</v>
      </c>
      <c r="D1333" s="50" t="s">
        <v>2675</v>
      </c>
    </row>
    <row r="1334" spans="1:4" x14ac:dyDescent="0.15">
      <c r="A1334" s="49" t="s">
        <v>2676</v>
      </c>
      <c r="B1334" s="49" t="s">
        <v>2672</v>
      </c>
      <c r="C1334" s="49">
        <v>35</v>
      </c>
      <c r="D1334" s="50" t="s">
        <v>2677</v>
      </c>
    </row>
    <row r="1335" spans="1:4" x14ac:dyDescent="0.15">
      <c r="A1335" s="49" t="s">
        <v>2678</v>
      </c>
      <c r="B1335" s="49" t="s">
        <v>2672</v>
      </c>
      <c r="C1335" s="49">
        <v>35</v>
      </c>
      <c r="D1335" s="50" t="s">
        <v>2679</v>
      </c>
    </row>
    <row r="1336" spans="1:4" x14ac:dyDescent="0.15">
      <c r="A1336" s="49" t="s">
        <v>2680</v>
      </c>
      <c r="B1336" s="49" t="s">
        <v>2672</v>
      </c>
      <c r="C1336" s="49">
        <v>35</v>
      </c>
      <c r="D1336" s="50" t="s">
        <v>2681</v>
      </c>
    </row>
    <row r="1337" spans="1:4" x14ac:dyDescent="0.15">
      <c r="A1337" s="49" t="s">
        <v>2682</v>
      </c>
      <c r="B1337" s="49" t="s">
        <v>2672</v>
      </c>
      <c r="C1337" s="49">
        <v>35</v>
      </c>
      <c r="D1337" s="50" t="s">
        <v>2683</v>
      </c>
    </row>
    <row r="1338" spans="1:4" x14ac:dyDescent="0.15">
      <c r="A1338" s="49" t="s">
        <v>2684</v>
      </c>
      <c r="B1338" s="49" t="s">
        <v>2672</v>
      </c>
      <c r="C1338" s="49">
        <v>35</v>
      </c>
      <c r="D1338" s="50" t="s">
        <v>2685</v>
      </c>
    </row>
    <row r="1339" spans="1:4" x14ac:dyDescent="0.15">
      <c r="A1339" s="49" t="s">
        <v>2686</v>
      </c>
      <c r="B1339" s="49" t="s">
        <v>2672</v>
      </c>
      <c r="C1339" s="49">
        <v>35</v>
      </c>
      <c r="D1339" s="50" t="s">
        <v>2687</v>
      </c>
    </row>
    <row r="1340" spans="1:4" x14ac:dyDescent="0.15">
      <c r="A1340" s="49" t="s">
        <v>2688</v>
      </c>
      <c r="B1340" s="49" t="s">
        <v>2672</v>
      </c>
      <c r="C1340" s="49">
        <v>35</v>
      </c>
      <c r="D1340" s="50" t="s">
        <v>2689</v>
      </c>
    </row>
    <row r="1341" spans="1:4" x14ac:dyDescent="0.15">
      <c r="A1341" s="49" t="s">
        <v>2690</v>
      </c>
      <c r="B1341" s="49" t="s">
        <v>2672</v>
      </c>
      <c r="C1341" s="49">
        <v>35</v>
      </c>
      <c r="D1341" s="50" t="s">
        <v>2691</v>
      </c>
    </row>
    <row r="1342" spans="1:4" x14ac:dyDescent="0.15">
      <c r="A1342" s="49" t="s">
        <v>2692</v>
      </c>
      <c r="B1342" s="49" t="s">
        <v>2672</v>
      </c>
      <c r="C1342" s="49">
        <v>35</v>
      </c>
      <c r="D1342" s="50" t="s">
        <v>2693</v>
      </c>
    </row>
    <row r="1343" spans="1:4" x14ac:dyDescent="0.15">
      <c r="A1343" s="49" t="s">
        <v>2694</v>
      </c>
      <c r="B1343" s="49" t="s">
        <v>2672</v>
      </c>
      <c r="C1343" s="49">
        <v>35</v>
      </c>
      <c r="D1343" s="50" t="s">
        <v>2695</v>
      </c>
    </row>
    <row r="1344" spans="1:4" x14ac:dyDescent="0.15">
      <c r="A1344" s="49" t="s">
        <v>2696</v>
      </c>
      <c r="B1344" s="49" t="s">
        <v>2672</v>
      </c>
      <c r="C1344" s="49">
        <v>35</v>
      </c>
      <c r="D1344" s="50" t="s">
        <v>2697</v>
      </c>
    </row>
    <row r="1345" spans="1:4" x14ac:dyDescent="0.15">
      <c r="A1345" s="49" t="s">
        <v>2698</v>
      </c>
      <c r="B1345" s="49" t="s">
        <v>2672</v>
      </c>
      <c r="C1345" s="49">
        <v>35</v>
      </c>
      <c r="D1345" s="50" t="s">
        <v>2699</v>
      </c>
    </row>
    <row r="1346" spans="1:4" x14ac:dyDescent="0.15">
      <c r="A1346" s="49" t="s">
        <v>2700</v>
      </c>
      <c r="B1346" s="49" t="s">
        <v>2672</v>
      </c>
      <c r="C1346" s="49">
        <v>35</v>
      </c>
      <c r="D1346" s="50" t="s">
        <v>2701</v>
      </c>
    </row>
    <row r="1347" spans="1:4" x14ac:dyDescent="0.15">
      <c r="A1347" s="49" t="s">
        <v>2702</v>
      </c>
      <c r="B1347" s="49" t="s">
        <v>2672</v>
      </c>
      <c r="C1347" s="49">
        <v>35</v>
      </c>
      <c r="D1347" s="50" t="s">
        <v>2703</v>
      </c>
    </row>
    <row r="1348" spans="1:4" x14ac:dyDescent="0.15">
      <c r="A1348" s="49" t="s">
        <v>2704</v>
      </c>
      <c r="B1348" s="49" t="s">
        <v>2672</v>
      </c>
      <c r="C1348" s="49">
        <v>35</v>
      </c>
      <c r="D1348" s="50" t="s">
        <v>2705</v>
      </c>
    </row>
    <row r="1349" spans="1:4" x14ac:dyDescent="0.15">
      <c r="A1349" s="49" t="s">
        <v>2706</v>
      </c>
      <c r="B1349" s="49" t="s">
        <v>2672</v>
      </c>
      <c r="C1349" s="49">
        <v>35</v>
      </c>
      <c r="D1349" s="50" t="s">
        <v>2707</v>
      </c>
    </row>
    <row r="1350" spans="1:4" x14ac:dyDescent="0.15">
      <c r="A1350" s="49" t="s">
        <v>2708</v>
      </c>
      <c r="B1350" s="49" t="s">
        <v>2672</v>
      </c>
      <c r="C1350" s="49">
        <v>35</v>
      </c>
      <c r="D1350" s="50" t="s">
        <v>2709</v>
      </c>
    </row>
    <row r="1351" spans="1:4" x14ac:dyDescent="0.15">
      <c r="A1351" s="49" t="s">
        <v>2710</v>
      </c>
      <c r="B1351" s="49" t="s">
        <v>2711</v>
      </c>
      <c r="C1351" s="49">
        <v>36</v>
      </c>
      <c r="D1351" s="50" t="s">
        <v>2712</v>
      </c>
    </row>
    <row r="1352" spans="1:4" x14ac:dyDescent="0.15">
      <c r="A1352" s="49" t="s">
        <v>2713</v>
      </c>
      <c r="B1352" s="49" t="s">
        <v>2711</v>
      </c>
      <c r="C1352" s="49">
        <v>36</v>
      </c>
      <c r="D1352" s="50" t="s">
        <v>2714</v>
      </c>
    </row>
    <row r="1353" spans="1:4" x14ac:dyDescent="0.15">
      <c r="A1353" s="49" t="s">
        <v>2715</v>
      </c>
      <c r="B1353" s="49" t="s">
        <v>2711</v>
      </c>
      <c r="C1353" s="49">
        <v>36</v>
      </c>
      <c r="D1353" s="50" t="s">
        <v>2716</v>
      </c>
    </row>
    <row r="1354" spans="1:4" x14ac:dyDescent="0.15">
      <c r="A1354" s="49" t="s">
        <v>2717</v>
      </c>
      <c r="B1354" s="49" t="s">
        <v>2711</v>
      </c>
      <c r="C1354" s="49">
        <v>36</v>
      </c>
      <c r="D1354" s="50" t="s">
        <v>2718</v>
      </c>
    </row>
    <row r="1355" spans="1:4" x14ac:dyDescent="0.15">
      <c r="A1355" s="49" t="s">
        <v>2719</v>
      </c>
      <c r="B1355" s="49" t="s">
        <v>2711</v>
      </c>
      <c r="C1355" s="49">
        <v>36</v>
      </c>
      <c r="D1355" s="50" t="s">
        <v>2720</v>
      </c>
    </row>
    <row r="1356" spans="1:4" x14ac:dyDescent="0.15">
      <c r="A1356" s="49" t="s">
        <v>2721</v>
      </c>
      <c r="B1356" s="49" t="s">
        <v>2711</v>
      </c>
      <c r="C1356" s="49">
        <v>36</v>
      </c>
      <c r="D1356" s="50" t="s">
        <v>2722</v>
      </c>
    </row>
    <row r="1357" spans="1:4" x14ac:dyDescent="0.15">
      <c r="A1357" s="49" t="s">
        <v>2723</v>
      </c>
      <c r="B1357" s="49" t="s">
        <v>2711</v>
      </c>
      <c r="C1357" s="49">
        <v>36</v>
      </c>
      <c r="D1357" s="50" t="s">
        <v>2724</v>
      </c>
    </row>
    <row r="1358" spans="1:4" x14ac:dyDescent="0.15">
      <c r="A1358" s="49" t="s">
        <v>2725</v>
      </c>
      <c r="B1358" s="49" t="s">
        <v>2711</v>
      </c>
      <c r="C1358" s="49">
        <v>36</v>
      </c>
      <c r="D1358" s="50" t="s">
        <v>2726</v>
      </c>
    </row>
    <row r="1359" spans="1:4" x14ac:dyDescent="0.15">
      <c r="A1359" s="49" t="s">
        <v>2727</v>
      </c>
      <c r="B1359" s="49" t="s">
        <v>2711</v>
      </c>
      <c r="C1359" s="49">
        <v>36</v>
      </c>
      <c r="D1359" s="50" t="s">
        <v>2728</v>
      </c>
    </row>
    <row r="1360" spans="1:4" x14ac:dyDescent="0.15">
      <c r="A1360" s="49" t="s">
        <v>2729</v>
      </c>
      <c r="B1360" s="49" t="s">
        <v>2711</v>
      </c>
      <c r="C1360" s="49">
        <v>36</v>
      </c>
      <c r="D1360" s="50" t="s">
        <v>2730</v>
      </c>
    </row>
    <row r="1361" spans="1:4" x14ac:dyDescent="0.15">
      <c r="A1361" s="49" t="s">
        <v>2731</v>
      </c>
      <c r="B1361" s="49" t="s">
        <v>2711</v>
      </c>
      <c r="C1361" s="49">
        <v>36</v>
      </c>
      <c r="D1361" s="50" t="s">
        <v>2732</v>
      </c>
    </row>
    <row r="1362" spans="1:4" x14ac:dyDescent="0.15">
      <c r="A1362" s="49" t="s">
        <v>2733</v>
      </c>
      <c r="B1362" s="49" t="s">
        <v>2711</v>
      </c>
      <c r="C1362" s="49">
        <v>36</v>
      </c>
      <c r="D1362" s="50" t="s">
        <v>2734</v>
      </c>
    </row>
    <row r="1363" spans="1:4" x14ac:dyDescent="0.15">
      <c r="A1363" s="49" t="s">
        <v>2735</v>
      </c>
      <c r="B1363" s="49" t="s">
        <v>2711</v>
      </c>
      <c r="C1363" s="49">
        <v>36</v>
      </c>
      <c r="D1363" s="50" t="s">
        <v>2736</v>
      </c>
    </row>
    <row r="1364" spans="1:4" x14ac:dyDescent="0.15">
      <c r="A1364" s="49" t="s">
        <v>2737</v>
      </c>
      <c r="B1364" s="49" t="s">
        <v>2711</v>
      </c>
      <c r="C1364" s="49">
        <v>36</v>
      </c>
      <c r="D1364" s="50" t="s">
        <v>2738</v>
      </c>
    </row>
    <row r="1365" spans="1:4" x14ac:dyDescent="0.15">
      <c r="A1365" s="49" t="s">
        <v>2739</v>
      </c>
      <c r="B1365" s="49" t="s">
        <v>2711</v>
      </c>
      <c r="C1365" s="49">
        <v>36</v>
      </c>
      <c r="D1365" s="50" t="s">
        <v>2740</v>
      </c>
    </row>
    <row r="1366" spans="1:4" x14ac:dyDescent="0.15">
      <c r="A1366" s="49" t="s">
        <v>2741</v>
      </c>
      <c r="B1366" s="49" t="s">
        <v>2711</v>
      </c>
      <c r="C1366" s="49">
        <v>36</v>
      </c>
      <c r="D1366" s="50" t="s">
        <v>2742</v>
      </c>
    </row>
    <row r="1367" spans="1:4" x14ac:dyDescent="0.15">
      <c r="A1367" s="49" t="s">
        <v>2743</v>
      </c>
      <c r="B1367" s="49" t="s">
        <v>2711</v>
      </c>
      <c r="C1367" s="49">
        <v>36</v>
      </c>
      <c r="D1367" s="50" t="s">
        <v>2744</v>
      </c>
    </row>
    <row r="1368" spans="1:4" x14ac:dyDescent="0.15">
      <c r="A1368" s="49" t="s">
        <v>2745</v>
      </c>
      <c r="B1368" s="49" t="s">
        <v>2711</v>
      </c>
      <c r="C1368" s="49">
        <v>36</v>
      </c>
      <c r="D1368" s="50" t="s">
        <v>2746</v>
      </c>
    </row>
    <row r="1369" spans="1:4" x14ac:dyDescent="0.15">
      <c r="A1369" s="49" t="s">
        <v>2747</v>
      </c>
      <c r="B1369" s="49" t="s">
        <v>2711</v>
      </c>
      <c r="C1369" s="49">
        <v>36</v>
      </c>
      <c r="D1369" s="50" t="s">
        <v>2748</v>
      </c>
    </row>
    <row r="1370" spans="1:4" x14ac:dyDescent="0.15">
      <c r="A1370" s="49" t="s">
        <v>2749</v>
      </c>
      <c r="B1370" s="49" t="s">
        <v>2711</v>
      </c>
      <c r="C1370" s="49">
        <v>36</v>
      </c>
      <c r="D1370" s="50" t="s">
        <v>2750</v>
      </c>
    </row>
    <row r="1371" spans="1:4" x14ac:dyDescent="0.15">
      <c r="A1371" s="49" t="s">
        <v>2751</v>
      </c>
      <c r="B1371" s="49" t="s">
        <v>2711</v>
      </c>
      <c r="C1371" s="49">
        <v>36</v>
      </c>
      <c r="D1371" s="50" t="s">
        <v>2752</v>
      </c>
    </row>
    <row r="1372" spans="1:4" x14ac:dyDescent="0.15">
      <c r="A1372" s="49" t="s">
        <v>2753</v>
      </c>
      <c r="B1372" s="49" t="s">
        <v>2711</v>
      </c>
      <c r="C1372" s="49">
        <v>36</v>
      </c>
      <c r="D1372" s="50" t="s">
        <v>2754</v>
      </c>
    </row>
    <row r="1373" spans="1:4" x14ac:dyDescent="0.15">
      <c r="A1373" s="49" t="s">
        <v>2755</v>
      </c>
      <c r="B1373" s="49" t="s">
        <v>2711</v>
      </c>
      <c r="C1373" s="49">
        <v>36</v>
      </c>
      <c r="D1373" s="50" t="s">
        <v>2756</v>
      </c>
    </row>
    <row r="1374" spans="1:4" x14ac:dyDescent="0.15">
      <c r="A1374" s="49" t="s">
        <v>2757</v>
      </c>
      <c r="B1374" s="49" t="s">
        <v>2711</v>
      </c>
      <c r="C1374" s="49">
        <v>36</v>
      </c>
      <c r="D1374" s="50" t="s">
        <v>2758</v>
      </c>
    </row>
    <row r="1375" spans="1:4" x14ac:dyDescent="0.15">
      <c r="A1375" s="49" t="s">
        <v>2759</v>
      </c>
      <c r="B1375" s="49" t="s">
        <v>2760</v>
      </c>
      <c r="C1375" s="49">
        <v>37</v>
      </c>
      <c r="D1375" s="50" t="s">
        <v>2761</v>
      </c>
    </row>
    <row r="1376" spans="1:4" x14ac:dyDescent="0.15">
      <c r="A1376" s="49" t="s">
        <v>2762</v>
      </c>
      <c r="B1376" s="49" t="s">
        <v>2760</v>
      </c>
      <c r="C1376" s="49">
        <v>37</v>
      </c>
      <c r="D1376" s="50" t="s">
        <v>2763</v>
      </c>
    </row>
    <row r="1377" spans="1:4" x14ac:dyDescent="0.15">
      <c r="A1377" s="49" t="s">
        <v>2764</v>
      </c>
      <c r="B1377" s="49" t="s">
        <v>2760</v>
      </c>
      <c r="C1377" s="49">
        <v>37</v>
      </c>
      <c r="D1377" s="50" t="s">
        <v>2765</v>
      </c>
    </row>
    <row r="1378" spans="1:4" x14ac:dyDescent="0.15">
      <c r="A1378" s="49" t="s">
        <v>2766</v>
      </c>
      <c r="B1378" s="49" t="s">
        <v>2760</v>
      </c>
      <c r="C1378" s="49">
        <v>37</v>
      </c>
      <c r="D1378" s="50" t="s">
        <v>2767</v>
      </c>
    </row>
    <row r="1379" spans="1:4" x14ac:dyDescent="0.15">
      <c r="A1379" s="49" t="s">
        <v>2768</v>
      </c>
      <c r="B1379" s="49" t="s">
        <v>2760</v>
      </c>
      <c r="C1379" s="49">
        <v>37</v>
      </c>
      <c r="D1379" s="50" t="s">
        <v>2769</v>
      </c>
    </row>
    <row r="1380" spans="1:4" x14ac:dyDescent="0.15">
      <c r="A1380" s="49" t="s">
        <v>2770</v>
      </c>
      <c r="B1380" s="49" t="s">
        <v>2760</v>
      </c>
      <c r="C1380" s="49">
        <v>37</v>
      </c>
      <c r="D1380" s="50" t="s">
        <v>2771</v>
      </c>
    </row>
    <row r="1381" spans="1:4" x14ac:dyDescent="0.15">
      <c r="A1381" s="49" t="s">
        <v>2772</v>
      </c>
      <c r="B1381" s="49" t="s">
        <v>2760</v>
      </c>
      <c r="C1381" s="49">
        <v>37</v>
      </c>
      <c r="D1381" s="50" t="s">
        <v>2773</v>
      </c>
    </row>
    <row r="1382" spans="1:4" x14ac:dyDescent="0.15">
      <c r="A1382" s="49" t="s">
        <v>2774</v>
      </c>
      <c r="B1382" s="49" t="s">
        <v>2760</v>
      </c>
      <c r="C1382" s="49">
        <v>37</v>
      </c>
      <c r="D1382" s="50" t="s">
        <v>2775</v>
      </c>
    </row>
    <row r="1383" spans="1:4" x14ac:dyDescent="0.15">
      <c r="A1383" s="49" t="s">
        <v>2776</v>
      </c>
      <c r="B1383" s="49" t="s">
        <v>2760</v>
      </c>
      <c r="C1383" s="49">
        <v>37</v>
      </c>
      <c r="D1383" s="50" t="s">
        <v>2777</v>
      </c>
    </row>
    <row r="1384" spans="1:4" x14ac:dyDescent="0.15">
      <c r="A1384" s="49" t="s">
        <v>2778</v>
      </c>
      <c r="B1384" s="49" t="s">
        <v>2760</v>
      </c>
      <c r="C1384" s="49">
        <v>37</v>
      </c>
      <c r="D1384" s="50" t="s">
        <v>2779</v>
      </c>
    </row>
    <row r="1385" spans="1:4" x14ac:dyDescent="0.15">
      <c r="A1385" s="49" t="s">
        <v>2780</v>
      </c>
      <c r="B1385" s="49" t="s">
        <v>2760</v>
      </c>
      <c r="C1385" s="49">
        <v>37</v>
      </c>
      <c r="D1385" s="50" t="s">
        <v>2781</v>
      </c>
    </row>
    <row r="1386" spans="1:4" x14ac:dyDescent="0.15">
      <c r="A1386" s="49" t="s">
        <v>2782</v>
      </c>
      <c r="B1386" s="49" t="s">
        <v>2760</v>
      </c>
      <c r="C1386" s="49">
        <v>37</v>
      </c>
      <c r="D1386" s="50" t="s">
        <v>2783</v>
      </c>
    </row>
    <row r="1387" spans="1:4" x14ac:dyDescent="0.15">
      <c r="A1387" s="49" t="s">
        <v>2784</v>
      </c>
      <c r="B1387" s="49" t="s">
        <v>2760</v>
      </c>
      <c r="C1387" s="49">
        <v>37</v>
      </c>
      <c r="D1387" s="50" t="s">
        <v>2785</v>
      </c>
    </row>
    <row r="1388" spans="1:4" x14ac:dyDescent="0.15">
      <c r="A1388" s="49" t="s">
        <v>2786</v>
      </c>
      <c r="B1388" s="49" t="s">
        <v>2760</v>
      </c>
      <c r="C1388" s="49">
        <v>37</v>
      </c>
      <c r="D1388" s="50" t="s">
        <v>2787</v>
      </c>
    </row>
    <row r="1389" spans="1:4" x14ac:dyDescent="0.15">
      <c r="A1389" s="49" t="s">
        <v>2788</v>
      </c>
      <c r="B1389" s="49" t="s">
        <v>2760</v>
      </c>
      <c r="C1389" s="49">
        <v>37</v>
      </c>
      <c r="D1389" s="50" t="s">
        <v>2789</v>
      </c>
    </row>
    <row r="1390" spans="1:4" x14ac:dyDescent="0.15">
      <c r="A1390" s="49" t="s">
        <v>2790</v>
      </c>
      <c r="B1390" s="49" t="s">
        <v>2760</v>
      </c>
      <c r="C1390" s="49">
        <v>37</v>
      </c>
      <c r="D1390" s="50" t="s">
        <v>2791</v>
      </c>
    </row>
    <row r="1391" spans="1:4" x14ac:dyDescent="0.15">
      <c r="A1391" s="49" t="s">
        <v>2792</v>
      </c>
      <c r="B1391" s="49" t="s">
        <v>2760</v>
      </c>
      <c r="C1391" s="49">
        <v>37</v>
      </c>
      <c r="D1391" s="50" t="s">
        <v>2793</v>
      </c>
    </row>
    <row r="1392" spans="1:4" x14ac:dyDescent="0.15">
      <c r="A1392" s="49" t="s">
        <v>2794</v>
      </c>
      <c r="B1392" s="49" t="s">
        <v>2795</v>
      </c>
      <c r="C1392" s="49">
        <v>38</v>
      </c>
      <c r="D1392" s="50" t="s">
        <v>2796</v>
      </c>
    </row>
    <row r="1393" spans="1:4" x14ac:dyDescent="0.15">
      <c r="A1393" s="49" t="s">
        <v>2797</v>
      </c>
      <c r="B1393" s="49" t="s">
        <v>2795</v>
      </c>
      <c r="C1393" s="49">
        <v>38</v>
      </c>
      <c r="D1393" s="50" t="s">
        <v>2798</v>
      </c>
    </row>
    <row r="1394" spans="1:4" x14ac:dyDescent="0.15">
      <c r="A1394" s="49" t="s">
        <v>2799</v>
      </c>
      <c r="B1394" s="49" t="s">
        <v>2795</v>
      </c>
      <c r="C1394" s="49">
        <v>38</v>
      </c>
      <c r="D1394" s="50" t="s">
        <v>2800</v>
      </c>
    </row>
    <row r="1395" spans="1:4" x14ac:dyDescent="0.15">
      <c r="A1395" s="49" t="s">
        <v>2801</v>
      </c>
      <c r="B1395" s="49" t="s">
        <v>2795</v>
      </c>
      <c r="C1395" s="49">
        <v>38</v>
      </c>
      <c r="D1395" s="50" t="s">
        <v>2802</v>
      </c>
    </row>
    <row r="1396" spans="1:4" x14ac:dyDescent="0.15">
      <c r="A1396" s="49" t="s">
        <v>2803</v>
      </c>
      <c r="B1396" s="49" t="s">
        <v>2795</v>
      </c>
      <c r="C1396" s="49">
        <v>38</v>
      </c>
      <c r="D1396" s="50" t="s">
        <v>2804</v>
      </c>
    </row>
    <row r="1397" spans="1:4" x14ac:dyDescent="0.15">
      <c r="A1397" s="49" t="s">
        <v>2805</v>
      </c>
      <c r="B1397" s="49" t="s">
        <v>2795</v>
      </c>
      <c r="C1397" s="49">
        <v>38</v>
      </c>
      <c r="D1397" s="50" t="s">
        <v>2806</v>
      </c>
    </row>
    <row r="1398" spans="1:4" x14ac:dyDescent="0.15">
      <c r="A1398" s="49" t="s">
        <v>2807</v>
      </c>
      <c r="B1398" s="49" t="s">
        <v>2795</v>
      </c>
      <c r="C1398" s="49">
        <v>38</v>
      </c>
      <c r="D1398" s="50" t="s">
        <v>2808</v>
      </c>
    </row>
    <row r="1399" spans="1:4" x14ac:dyDescent="0.15">
      <c r="A1399" s="49" t="s">
        <v>2809</v>
      </c>
      <c r="B1399" s="49" t="s">
        <v>2795</v>
      </c>
      <c r="C1399" s="49">
        <v>38</v>
      </c>
      <c r="D1399" s="50" t="s">
        <v>2810</v>
      </c>
    </row>
    <row r="1400" spans="1:4" x14ac:dyDescent="0.15">
      <c r="A1400" s="49" t="s">
        <v>2811</v>
      </c>
      <c r="B1400" s="49" t="s">
        <v>2795</v>
      </c>
      <c r="C1400" s="49">
        <v>38</v>
      </c>
      <c r="D1400" s="50" t="s">
        <v>2812</v>
      </c>
    </row>
    <row r="1401" spans="1:4" x14ac:dyDescent="0.15">
      <c r="A1401" s="49" t="s">
        <v>2813</v>
      </c>
      <c r="B1401" s="49" t="s">
        <v>2795</v>
      </c>
      <c r="C1401" s="49">
        <v>38</v>
      </c>
      <c r="D1401" s="50" t="s">
        <v>2814</v>
      </c>
    </row>
    <row r="1402" spans="1:4" x14ac:dyDescent="0.15">
      <c r="A1402" s="49" t="s">
        <v>2815</v>
      </c>
      <c r="B1402" s="49" t="s">
        <v>2795</v>
      </c>
      <c r="C1402" s="49">
        <v>38</v>
      </c>
      <c r="D1402" s="50" t="s">
        <v>2816</v>
      </c>
    </row>
    <row r="1403" spans="1:4" x14ac:dyDescent="0.15">
      <c r="A1403" s="49" t="s">
        <v>2817</v>
      </c>
      <c r="B1403" s="49" t="s">
        <v>2795</v>
      </c>
      <c r="C1403" s="49">
        <v>38</v>
      </c>
      <c r="D1403" s="50" t="s">
        <v>2818</v>
      </c>
    </row>
    <row r="1404" spans="1:4" x14ac:dyDescent="0.15">
      <c r="A1404" s="49" t="s">
        <v>2819</v>
      </c>
      <c r="B1404" s="49" t="s">
        <v>2795</v>
      </c>
      <c r="C1404" s="49">
        <v>38</v>
      </c>
      <c r="D1404" s="50" t="s">
        <v>2820</v>
      </c>
    </row>
    <row r="1405" spans="1:4" x14ac:dyDescent="0.15">
      <c r="A1405" s="49" t="s">
        <v>100</v>
      </c>
      <c r="B1405" s="49" t="s">
        <v>2795</v>
      </c>
      <c r="C1405" s="49">
        <v>38</v>
      </c>
      <c r="D1405" s="50" t="s">
        <v>2821</v>
      </c>
    </row>
    <row r="1406" spans="1:4" x14ac:dyDescent="0.15">
      <c r="A1406" s="49" t="s">
        <v>2822</v>
      </c>
      <c r="B1406" s="49" t="s">
        <v>2795</v>
      </c>
      <c r="C1406" s="49">
        <v>38</v>
      </c>
      <c r="D1406" s="50" t="s">
        <v>2823</v>
      </c>
    </row>
    <row r="1407" spans="1:4" x14ac:dyDescent="0.15">
      <c r="A1407" s="49" t="s">
        <v>2824</v>
      </c>
      <c r="B1407" s="49" t="s">
        <v>2795</v>
      </c>
      <c r="C1407" s="49">
        <v>38</v>
      </c>
      <c r="D1407" s="50" t="s">
        <v>2825</v>
      </c>
    </row>
    <row r="1408" spans="1:4" x14ac:dyDescent="0.15">
      <c r="A1408" s="49" t="s">
        <v>2826</v>
      </c>
      <c r="B1408" s="49" t="s">
        <v>2795</v>
      </c>
      <c r="C1408" s="49">
        <v>38</v>
      </c>
      <c r="D1408" s="50" t="s">
        <v>2827</v>
      </c>
    </row>
    <row r="1409" spans="1:4" x14ac:dyDescent="0.15">
      <c r="A1409" s="49" t="s">
        <v>2828</v>
      </c>
      <c r="B1409" s="49" t="s">
        <v>2795</v>
      </c>
      <c r="C1409" s="49">
        <v>38</v>
      </c>
      <c r="D1409" s="50" t="s">
        <v>2829</v>
      </c>
    </row>
    <row r="1410" spans="1:4" x14ac:dyDescent="0.15">
      <c r="A1410" s="49" t="s">
        <v>2830</v>
      </c>
      <c r="B1410" s="49" t="s">
        <v>2795</v>
      </c>
      <c r="C1410" s="49">
        <v>38</v>
      </c>
      <c r="D1410" s="50" t="s">
        <v>2831</v>
      </c>
    </row>
    <row r="1411" spans="1:4" x14ac:dyDescent="0.15">
      <c r="A1411" s="49" t="s">
        <v>2832</v>
      </c>
      <c r="B1411" s="49" t="s">
        <v>2795</v>
      </c>
      <c r="C1411" s="49">
        <v>38</v>
      </c>
      <c r="D1411" s="50" t="s">
        <v>2833</v>
      </c>
    </row>
    <row r="1412" spans="1:4" x14ac:dyDescent="0.15">
      <c r="A1412" s="49" t="s">
        <v>2834</v>
      </c>
      <c r="B1412" s="49" t="s">
        <v>2835</v>
      </c>
      <c r="C1412" s="49">
        <v>39</v>
      </c>
      <c r="D1412" s="50">
        <v>392014</v>
      </c>
    </row>
    <row r="1413" spans="1:4" x14ac:dyDescent="0.15">
      <c r="A1413" s="49" t="s">
        <v>2836</v>
      </c>
      <c r="B1413" s="49" t="s">
        <v>2835</v>
      </c>
      <c r="C1413" s="49">
        <v>39</v>
      </c>
      <c r="D1413" s="50">
        <v>392022</v>
      </c>
    </row>
    <row r="1414" spans="1:4" x14ac:dyDescent="0.15">
      <c r="A1414" s="49" t="s">
        <v>2837</v>
      </c>
      <c r="B1414" s="49" t="s">
        <v>2835</v>
      </c>
      <c r="C1414" s="49">
        <v>39</v>
      </c>
      <c r="D1414" s="50">
        <v>392031</v>
      </c>
    </row>
    <row r="1415" spans="1:4" x14ac:dyDescent="0.15">
      <c r="A1415" s="49" t="s">
        <v>2838</v>
      </c>
      <c r="B1415" s="49" t="s">
        <v>2835</v>
      </c>
      <c r="C1415" s="49">
        <v>39</v>
      </c>
      <c r="D1415" s="50">
        <v>392049</v>
      </c>
    </row>
    <row r="1416" spans="1:4" x14ac:dyDescent="0.15">
      <c r="A1416" s="49" t="s">
        <v>2839</v>
      </c>
      <c r="B1416" s="49" t="s">
        <v>2835</v>
      </c>
      <c r="C1416" s="49">
        <v>39</v>
      </c>
      <c r="D1416" s="50">
        <v>392057</v>
      </c>
    </row>
    <row r="1417" spans="1:4" x14ac:dyDescent="0.15">
      <c r="A1417" s="49" t="s">
        <v>2840</v>
      </c>
      <c r="B1417" s="49" t="s">
        <v>2835</v>
      </c>
      <c r="C1417" s="49">
        <v>39</v>
      </c>
      <c r="D1417" s="50">
        <v>392065</v>
      </c>
    </row>
    <row r="1418" spans="1:4" x14ac:dyDescent="0.15">
      <c r="A1418" s="49" t="s">
        <v>2841</v>
      </c>
      <c r="B1418" s="49" t="s">
        <v>2835</v>
      </c>
      <c r="C1418" s="49">
        <v>39</v>
      </c>
      <c r="D1418" s="50">
        <v>392081</v>
      </c>
    </row>
    <row r="1419" spans="1:4" x14ac:dyDescent="0.15">
      <c r="A1419" s="49" t="s">
        <v>2842</v>
      </c>
      <c r="B1419" s="49" t="s">
        <v>2835</v>
      </c>
      <c r="C1419" s="49">
        <v>39</v>
      </c>
      <c r="D1419" s="50">
        <v>392090</v>
      </c>
    </row>
    <row r="1420" spans="1:4" x14ac:dyDescent="0.15">
      <c r="A1420" s="49" t="s">
        <v>2843</v>
      </c>
      <c r="B1420" s="49" t="s">
        <v>2835</v>
      </c>
      <c r="C1420" s="49">
        <v>39</v>
      </c>
      <c r="D1420" s="50">
        <v>392103</v>
      </c>
    </row>
    <row r="1421" spans="1:4" x14ac:dyDescent="0.15">
      <c r="A1421" s="49" t="s">
        <v>2844</v>
      </c>
      <c r="B1421" s="49" t="s">
        <v>2835</v>
      </c>
      <c r="C1421" s="49">
        <v>39</v>
      </c>
      <c r="D1421" s="50">
        <v>392111</v>
      </c>
    </row>
    <row r="1422" spans="1:4" x14ac:dyDescent="0.15">
      <c r="A1422" s="49" t="s">
        <v>2845</v>
      </c>
      <c r="B1422" s="49" t="s">
        <v>2835</v>
      </c>
      <c r="C1422" s="49">
        <v>39</v>
      </c>
      <c r="D1422" s="50">
        <v>392120</v>
      </c>
    </row>
    <row r="1423" spans="1:4" x14ac:dyDescent="0.15">
      <c r="A1423" s="49" t="s">
        <v>2846</v>
      </c>
      <c r="B1423" s="49" t="s">
        <v>2835</v>
      </c>
      <c r="C1423" s="49">
        <v>39</v>
      </c>
      <c r="D1423" s="50">
        <v>393011</v>
      </c>
    </row>
    <row r="1424" spans="1:4" x14ac:dyDescent="0.15">
      <c r="A1424" s="49" t="s">
        <v>2847</v>
      </c>
      <c r="B1424" s="49" t="s">
        <v>2835</v>
      </c>
      <c r="C1424" s="49">
        <v>39</v>
      </c>
      <c r="D1424" s="50">
        <v>393029</v>
      </c>
    </row>
    <row r="1425" spans="1:4" x14ac:dyDescent="0.15">
      <c r="A1425" s="49" t="s">
        <v>2848</v>
      </c>
      <c r="B1425" s="49" t="s">
        <v>2835</v>
      </c>
      <c r="C1425" s="49">
        <v>39</v>
      </c>
      <c r="D1425" s="50">
        <v>393037</v>
      </c>
    </row>
    <row r="1426" spans="1:4" x14ac:dyDescent="0.15">
      <c r="A1426" s="49" t="s">
        <v>2849</v>
      </c>
      <c r="B1426" s="49" t="s">
        <v>2835</v>
      </c>
      <c r="C1426" s="49">
        <v>39</v>
      </c>
      <c r="D1426" s="50">
        <v>393045</v>
      </c>
    </row>
    <row r="1427" spans="1:4" x14ac:dyDescent="0.15">
      <c r="A1427" s="49" t="s">
        <v>2850</v>
      </c>
      <c r="B1427" s="49" t="s">
        <v>2835</v>
      </c>
      <c r="C1427" s="49">
        <v>39</v>
      </c>
      <c r="D1427" s="50">
        <v>393053</v>
      </c>
    </row>
    <row r="1428" spans="1:4" x14ac:dyDescent="0.15">
      <c r="A1428" s="49" t="s">
        <v>2851</v>
      </c>
      <c r="B1428" s="49" t="s">
        <v>2835</v>
      </c>
      <c r="C1428" s="49">
        <v>39</v>
      </c>
      <c r="D1428" s="50">
        <v>393061</v>
      </c>
    </row>
    <row r="1429" spans="1:4" x14ac:dyDescent="0.15">
      <c r="A1429" s="49" t="s">
        <v>2852</v>
      </c>
      <c r="B1429" s="49" t="s">
        <v>2835</v>
      </c>
      <c r="C1429" s="49">
        <v>39</v>
      </c>
      <c r="D1429" s="50">
        <v>393070</v>
      </c>
    </row>
    <row r="1430" spans="1:4" x14ac:dyDescent="0.15">
      <c r="A1430" s="49" t="s">
        <v>2853</v>
      </c>
      <c r="B1430" s="49" t="s">
        <v>2835</v>
      </c>
      <c r="C1430" s="49">
        <v>39</v>
      </c>
      <c r="D1430" s="50">
        <v>393410</v>
      </c>
    </row>
    <row r="1431" spans="1:4" x14ac:dyDescent="0.15">
      <c r="A1431" s="49" t="s">
        <v>2854</v>
      </c>
      <c r="B1431" s="49" t="s">
        <v>2835</v>
      </c>
      <c r="C1431" s="49">
        <v>39</v>
      </c>
      <c r="D1431" s="50">
        <v>393444</v>
      </c>
    </row>
    <row r="1432" spans="1:4" x14ac:dyDescent="0.15">
      <c r="A1432" s="49" t="s">
        <v>2855</v>
      </c>
      <c r="B1432" s="49" t="s">
        <v>2835</v>
      </c>
      <c r="C1432" s="49">
        <v>39</v>
      </c>
      <c r="D1432" s="50">
        <v>393631</v>
      </c>
    </row>
    <row r="1433" spans="1:4" x14ac:dyDescent="0.15">
      <c r="A1433" s="49" t="s">
        <v>2856</v>
      </c>
      <c r="B1433" s="49" t="s">
        <v>2835</v>
      </c>
      <c r="C1433" s="49">
        <v>39</v>
      </c>
      <c r="D1433" s="50">
        <v>393649</v>
      </c>
    </row>
    <row r="1434" spans="1:4" x14ac:dyDescent="0.15">
      <c r="A1434" s="49" t="s">
        <v>2857</v>
      </c>
      <c r="B1434" s="49" t="s">
        <v>2835</v>
      </c>
      <c r="C1434" s="49">
        <v>39</v>
      </c>
      <c r="D1434" s="50">
        <v>393860</v>
      </c>
    </row>
    <row r="1435" spans="1:4" x14ac:dyDescent="0.15">
      <c r="A1435" s="49" t="s">
        <v>2858</v>
      </c>
      <c r="B1435" s="49" t="s">
        <v>2835</v>
      </c>
      <c r="C1435" s="49">
        <v>39</v>
      </c>
      <c r="D1435" s="50">
        <v>393878</v>
      </c>
    </row>
    <row r="1436" spans="1:4" x14ac:dyDescent="0.15">
      <c r="A1436" s="49" t="s">
        <v>2859</v>
      </c>
      <c r="B1436" s="49" t="s">
        <v>2835</v>
      </c>
      <c r="C1436" s="49">
        <v>39</v>
      </c>
      <c r="D1436" s="50">
        <v>394017</v>
      </c>
    </row>
    <row r="1437" spans="1:4" x14ac:dyDescent="0.15">
      <c r="A1437" s="49" t="s">
        <v>2860</v>
      </c>
      <c r="B1437" s="49" t="s">
        <v>2835</v>
      </c>
      <c r="C1437" s="49">
        <v>39</v>
      </c>
      <c r="D1437" s="50">
        <v>394025</v>
      </c>
    </row>
    <row r="1438" spans="1:4" x14ac:dyDescent="0.15">
      <c r="A1438" s="49" t="s">
        <v>2861</v>
      </c>
      <c r="B1438" s="49" t="s">
        <v>2835</v>
      </c>
      <c r="C1438" s="49">
        <v>39</v>
      </c>
      <c r="D1438" s="50">
        <v>394033</v>
      </c>
    </row>
    <row r="1439" spans="1:4" x14ac:dyDescent="0.15">
      <c r="A1439" s="49" t="s">
        <v>2862</v>
      </c>
      <c r="B1439" s="49" t="s">
        <v>2835</v>
      </c>
      <c r="C1439" s="49">
        <v>39</v>
      </c>
      <c r="D1439" s="50">
        <v>394050</v>
      </c>
    </row>
    <row r="1440" spans="1:4" x14ac:dyDescent="0.15">
      <c r="A1440" s="49" t="s">
        <v>2863</v>
      </c>
      <c r="B1440" s="49" t="s">
        <v>2835</v>
      </c>
      <c r="C1440" s="49">
        <v>39</v>
      </c>
      <c r="D1440" s="50">
        <v>394106</v>
      </c>
    </row>
    <row r="1441" spans="1:4" x14ac:dyDescent="0.15">
      <c r="A1441" s="49" t="s">
        <v>2864</v>
      </c>
      <c r="B1441" s="49" t="s">
        <v>2835</v>
      </c>
      <c r="C1441" s="49">
        <v>39</v>
      </c>
      <c r="D1441" s="50">
        <v>394114</v>
      </c>
    </row>
    <row r="1442" spans="1:4" x14ac:dyDescent="0.15">
      <c r="A1442" s="49" t="s">
        <v>2865</v>
      </c>
      <c r="B1442" s="49" t="s">
        <v>2835</v>
      </c>
      <c r="C1442" s="49">
        <v>39</v>
      </c>
      <c r="D1442" s="50">
        <v>394122</v>
      </c>
    </row>
    <row r="1443" spans="1:4" x14ac:dyDescent="0.15">
      <c r="A1443" s="49" t="s">
        <v>2866</v>
      </c>
      <c r="B1443" s="49" t="s">
        <v>2835</v>
      </c>
      <c r="C1443" s="49">
        <v>39</v>
      </c>
      <c r="D1443" s="50">
        <v>394246</v>
      </c>
    </row>
    <row r="1444" spans="1:4" x14ac:dyDescent="0.15">
      <c r="A1444" s="49" t="s">
        <v>2867</v>
      </c>
      <c r="B1444" s="49" t="s">
        <v>2835</v>
      </c>
      <c r="C1444" s="49">
        <v>39</v>
      </c>
      <c r="D1444" s="50">
        <v>394271</v>
      </c>
    </row>
    <row r="1445" spans="1:4" x14ac:dyDescent="0.15">
      <c r="A1445" s="49" t="s">
        <v>2868</v>
      </c>
      <c r="B1445" s="49" t="s">
        <v>2835</v>
      </c>
      <c r="C1445" s="49">
        <v>39</v>
      </c>
      <c r="D1445" s="50">
        <v>394289</v>
      </c>
    </row>
    <row r="1446" spans="1:4" x14ac:dyDescent="0.15">
      <c r="A1446" s="49" t="s">
        <v>2869</v>
      </c>
      <c r="B1446" s="49" t="s">
        <v>2870</v>
      </c>
      <c r="C1446" s="49">
        <v>40</v>
      </c>
      <c r="D1446" s="50" t="s">
        <v>2871</v>
      </c>
    </row>
    <row r="1447" spans="1:4" x14ac:dyDescent="0.15">
      <c r="A1447" s="49" t="s">
        <v>2872</v>
      </c>
      <c r="B1447" s="49" t="s">
        <v>2870</v>
      </c>
      <c r="C1447" s="49">
        <v>40</v>
      </c>
      <c r="D1447" s="50" t="s">
        <v>2873</v>
      </c>
    </row>
    <row r="1448" spans="1:4" x14ac:dyDescent="0.15">
      <c r="A1448" s="49" t="s">
        <v>2874</v>
      </c>
      <c r="B1448" s="49" t="s">
        <v>2870</v>
      </c>
      <c r="C1448" s="49">
        <v>40</v>
      </c>
      <c r="D1448" s="50" t="s">
        <v>2875</v>
      </c>
    </row>
    <row r="1449" spans="1:4" x14ac:dyDescent="0.15">
      <c r="A1449" s="49" t="s">
        <v>2876</v>
      </c>
      <c r="B1449" s="49" t="s">
        <v>2870</v>
      </c>
      <c r="C1449" s="49">
        <v>40</v>
      </c>
      <c r="D1449" s="50" t="s">
        <v>2877</v>
      </c>
    </row>
    <row r="1450" spans="1:4" x14ac:dyDescent="0.15">
      <c r="A1450" s="49" t="s">
        <v>2878</v>
      </c>
      <c r="B1450" s="49" t="s">
        <v>2870</v>
      </c>
      <c r="C1450" s="49">
        <v>40</v>
      </c>
      <c r="D1450" s="50" t="s">
        <v>2879</v>
      </c>
    </row>
    <row r="1451" spans="1:4" x14ac:dyDescent="0.15">
      <c r="A1451" s="49" t="s">
        <v>2880</v>
      </c>
      <c r="B1451" s="49" t="s">
        <v>2870</v>
      </c>
      <c r="C1451" s="49">
        <v>40</v>
      </c>
      <c r="D1451" s="50" t="s">
        <v>2881</v>
      </c>
    </row>
    <row r="1452" spans="1:4" x14ac:dyDescent="0.15">
      <c r="A1452" s="49" t="s">
        <v>2882</v>
      </c>
      <c r="B1452" s="49" t="s">
        <v>2870</v>
      </c>
      <c r="C1452" s="49">
        <v>40</v>
      </c>
      <c r="D1452" s="50" t="s">
        <v>2883</v>
      </c>
    </row>
    <row r="1453" spans="1:4" x14ac:dyDescent="0.15">
      <c r="A1453" s="49" t="s">
        <v>2884</v>
      </c>
      <c r="B1453" s="49" t="s">
        <v>2870</v>
      </c>
      <c r="C1453" s="49">
        <v>40</v>
      </c>
      <c r="D1453" s="50" t="s">
        <v>2885</v>
      </c>
    </row>
    <row r="1454" spans="1:4" x14ac:dyDescent="0.15">
      <c r="A1454" s="49" t="s">
        <v>2886</v>
      </c>
      <c r="B1454" s="49" t="s">
        <v>2870</v>
      </c>
      <c r="C1454" s="49">
        <v>40</v>
      </c>
      <c r="D1454" s="50" t="s">
        <v>2887</v>
      </c>
    </row>
    <row r="1455" spans="1:4" x14ac:dyDescent="0.15">
      <c r="A1455" s="49" t="s">
        <v>2888</v>
      </c>
      <c r="B1455" s="49" t="s">
        <v>2870</v>
      </c>
      <c r="C1455" s="49">
        <v>40</v>
      </c>
      <c r="D1455" s="50" t="s">
        <v>2889</v>
      </c>
    </row>
    <row r="1456" spans="1:4" x14ac:dyDescent="0.15">
      <c r="A1456" s="49" t="s">
        <v>2890</v>
      </c>
      <c r="B1456" s="49" t="s">
        <v>2870</v>
      </c>
      <c r="C1456" s="49">
        <v>40</v>
      </c>
      <c r="D1456" s="50" t="s">
        <v>2891</v>
      </c>
    </row>
    <row r="1457" spans="1:4" x14ac:dyDescent="0.15">
      <c r="A1457" s="49" t="s">
        <v>2892</v>
      </c>
      <c r="B1457" s="49" t="s">
        <v>2870</v>
      </c>
      <c r="C1457" s="49">
        <v>40</v>
      </c>
      <c r="D1457" s="50" t="s">
        <v>2893</v>
      </c>
    </row>
    <row r="1458" spans="1:4" x14ac:dyDescent="0.15">
      <c r="A1458" s="49" t="s">
        <v>2894</v>
      </c>
      <c r="B1458" s="49" t="s">
        <v>2870</v>
      </c>
      <c r="C1458" s="49">
        <v>40</v>
      </c>
      <c r="D1458" s="50" t="s">
        <v>2895</v>
      </c>
    </row>
    <row r="1459" spans="1:4" x14ac:dyDescent="0.15">
      <c r="A1459" s="49" t="s">
        <v>2896</v>
      </c>
      <c r="B1459" s="49" t="s">
        <v>2870</v>
      </c>
      <c r="C1459" s="49">
        <v>40</v>
      </c>
      <c r="D1459" s="50" t="s">
        <v>2897</v>
      </c>
    </row>
    <row r="1460" spans="1:4" x14ac:dyDescent="0.15">
      <c r="A1460" s="49" t="s">
        <v>2898</v>
      </c>
      <c r="B1460" s="49" t="s">
        <v>2870</v>
      </c>
      <c r="C1460" s="49">
        <v>40</v>
      </c>
      <c r="D1460" s="50" t="s">
        <v>2899</v>
      </c>
    </row>
    <row r="1461" spans="1:4" x14ac:dyDescent="0.15">
      <c r="A1461" s="49" t="s">
        <v>2900</v>
      </c>
      <c r="B1461" s="49" t="s">
        <v>2870</v>
      </c>
      <c r="C1461" s="49">
        <v>40</v>
      </c>
      <c r="D1461" s="50" t="s">
        <v>2901</v>
      </c>
    </row>
    <row r="1462" spans="1:4" x14ac:dyDescent="0.15">
      <c r="A1462" s="49" t="s">
        <v>2902</v>
      </c>
      <c r="B1462" s="49" t="s">
        <v>2903</v>
      </c>
      <c r="C1462" s="49">
        <v>40</v>
      </c>
      <c r="D1462" s="50" t="s">
        <v>2904</v>
      </c>
    </row>
    <row r="1463" spans="1:4" x14ac:dyDescent="0.15">
      <c r="A1463" s="49" t="s">
        <v>2905</v>
      </c>
      <c r="B1463" s="49" t="s">
        <v>2870</v>
      </c>
      <c r="C1463" s="49">
        <v>40</v>
      </c>
      <c r="D1463" s="50" t="s">
        <v>2906</v>
      </c>
    </row>
    <row r="1464" spans="1:4" x14ac:dyDescent="0.15">
      <c r="A1464" s="49" t="s">
        <v>2907</v>
      </c>
      <c r="B1464" s="49" t="s">
        <v>2870</v>
      </c>
      <c r="C1464" s="49">
        <v>40</v>
      </c>
      <c r="D1464" s="50" t="s">
        <v>2908</v>
      </c>
    </row>
    <row r="1465" spans="1:4" x14ac:dyDescent="0.15">
      <c r="A1465" s="49" t="s">
        <v>2909</v>
      </c>
      <c r="B1465" s="49" t="s">
        <v>2870</v>
      </c>
      <c r="C1465" s="49">
        <v>40</v>
      </c>
      <c r="D1465" s="50" t="s">
        <v>2910</v>
      </c>
    </row>
    <row r="1466" spans="1:4" x14ac:dyDescent="0.15">
      <c r="A1466" s="49" t="s">
        <v>2911</v>
      </c>
      <c r="B1466" s="49" t="s">
        <v>2870</v>
      </c>
      <c r="C1466" s="49">
        <v>40</v>
      </c>
      <c r="D1466" s="50" t="s">
        <v>2912</v>
      </c>
    </row>
    <row r="1467" spans="1:4" x14ac:dyDescent="0.15">
      <c r="A1467" s="49" t="s">
        <v>2913</v>
      </c>
      <c r="B1467" s="49" t="s">
        <v>2870</v>
      </c>
      <c r="C1467" s="49">
        <v>40</v>
      </c>
      <c r="D1467" s="50" t="s">
        <v>2914</v>
      </c>
    </row>
    <row r="1468" spans="1:4" x14ac:dyDescent="0.15">
      <c r="A1468" s="49" t="s">
        <v>2915</v>
      </c>
      <c r="B1468" s="49" t="s">
        <v>2870</v>
      </c>
      <c r="C1468" s="49">
        <v>40</v>
      </c>
      <c r="D1468" s="50" t="s">
        <v>2916</v>
      </c>
    </row>
    <row r="1469" spans="1:4" x14ac:dyDescent="0.15">
      <c r="A1469" s="49" t="s">
        <v>2917</v>
      </c>
      <c r="B1469" s="49" t="s">
        <v>2870</v>
      </c>
      <c r="C1469" s="49">
        <v>40</v>
      </c>
      <c r="D1469" s="50" t="s">
        <v>2918</v>
      </c>
    </row>
    <row r="1470" spans="1:4" x14ac:dyDescent="0.15">
      <c r="A1470" s="49" t="s">
        <v>2919</v>
      </c>
      <c r="B1470" s="49" t="s">
        <v>2870</v>
      </c>
      <c r="C1470" s="49">
        <v>40</v>
      </c>
      <c r="D1470" s="50" t="s">
        <v>2920</v>
      </c>
    </row>
    <row r="1471" spans="1:4" x14ac:dyDescent="0.15">
      <c r="A1471" s="49" t="s">
        <v>2921</v>
      </c>
      <c r="B1471" s="49" t="s">
        <v>2870</v>
      </c>
      <c r="C1471" s="49">
        <v>40</v>
      </c>
      <c r="D1471" s="50" t="s">
        <v>2922</v>
      </c>
    </row>
    <row r="1472" spans="1:4" x14ac:dyDescent="0.15">
      <c r="A1472" s="49" t="s">
        <v>2923</v>
      </c>
      <c r="B1472" s="49" t="s">
        <v>2870</v>
      </c>
      <c r="C1472" s="49">
        <v>40</v>
      </c>
      <c r="D1472" s="50" t="s">
        <v>2924</v>
      </c>
    </row>
    <row r="1473" spans="1:4" x14ac:dyDescent="0.15">
      <c r="A1473" s="49" t="s">
        <v>2925</v>
      </c>
      <c r="B1473" s="49" t="s">
        <v>2870</v>
      </c>
      <c r="C1473" s="49">
        <v>40</v>
      </c>
      <c r="D1473" s="50" t="s">
        <v>2926</v>
      </c>
    </row>
    <row r="1474" spans="1:4" x14ac:dyDescent="0.15">
      <c r="A1474" s="49" t="s">
        <v>2927</v>
      </c>
      <c r="B1474" s="49" t="s">
        <v>2870</v>
      </c>
      <c r="C1474" s="49">
        <v>40</v>
      </c>
      <c r="D1474" s="50" t="s">
        <v>2928</v>
      </c>
    </row>
    <row r="1475" spans="1:4" x14ac:dyDescent="0.15">
      <c r="A1475" s="49" t="s">
        <v>2929</v>
      </c>
      <c r="B1475" s="49" t="s">
        <v>2870</v>
      </c>
      <c r="C1475" s="49">
        <v>40</v>
      </c>
      <c r="D1475" s="50" t="s">
        <v>2930</v>
      </c>
    </row>
    <row r="1476" spans="1:4" x14ac:dyDescent="0.15">
      <c r="A1476" s="49" t="s">
        <v>2931</v>
      </c>
      <c r="B1476" s="49" t="s">
        <v>2870</v>
      </c>
      <c r="C1476" s="49">
        <v>40</v>
      </c>
      <c r="D1476" s="50" t="s">
        <v>2932</v>
      </c>
    </row>
    <row r="1477" spans="1:4" x14ac:dyDescent="0.15">
      <c r="A1477" s="49" t="s">
        <v>2933</v>
      </c>
      <c r="B1477" s="49" t="s">
        <v>2903</v>
      </c>
      <c r="C1477" s="49">
        <v>40</v>
      </c>
      <c r="D1477" s="50" t="s">
        <v>2934</v>
      </c>
    </row>
    <row r="1478" spans="1:4" x14ac:dyDescent="0.15">
      <c r="A1478" s="49" t="s">
        <v>2935</v>
      </c>
      <c r="B1478" s="49" t="s">
        <v>2870</v>
      </c>
      <c r="C1478" s="49">
        <v>40</v>
      </c>
      <c r="D1478" s="50" t="s">
        <v>2936</v>
      </c>
    </row>
    <row r="1479" spans="1:4" x14ac:dyDescent="0.15">
      <c r="A1479" s="49" t="s">
        <v>2937</v>
      </c>
      <c r="B1479" s="49" t="s">
        <v>2870</v>
      </c>
      <c r="C1479" s="49">
        <v>40</v>
      </c>
      <c r="D1479" s="50" t="s">
        <v>2938</v>
      </c>
    </row>
    <row r="1480" spans="1:4" x14ac:dyDescent="0.15">
      <c r="A1480" s="49" t="s">
        <v>2939</v>
      </c>
      <c r="B1480" s="49" t="s">
        <v>2870</v>
      </c>
      <c r="C1480" s="49">
        <v>40</v>
      </c>
      <c r="D1480" s="50" t="s">
        <v>2940</v>
      </c>
    </row>
    <row r="1481" spans="1:4" x14ac:dyDescent="0.15">
      <c r="A1481" s="49" t="s">
        <v>2941</v>
      </c>
      <c r="B1481" s="49" t="s">
        <v>2870</v>
      </c>
      <c r="C1481" s="49">
        <v>40</v>
      </c>
      <c r="D1481" s="50" t="s">
        <v>2942</v>
      </c>
    </row>
    <row r="1482" spans="1:4" x14ac:dyDescent="0.15">
      <c r="A1482" s="49" t="s">
        <v>2943</v>
      </c>
      <c r="B1482" s="49" t="s">
        <v>2870</v>
      </c>
      <c r="C1482" s="49">
        <v>40</v>
      </c>
      <c r="D1482" s="50" t="s">
        <v>2944</v>
      </c>
    </row>
    <row r="1483" spans="1:4" x14ac:dyDescent="0.15">
      <c r="A1483" s="49" t="s">
        <v>2945</v>
      </c>
      <c r="B1483" s="49" t="s">
        <v>2870</v>
      </c>
      <c r="C1483" s="49">
        <v>40</v>
      </c>
      <c r="D1483" s="50" t="s">
        <v>2946</v>
      </c>
    </row>
    <row r="1484" spans="1:4" x14ac:dyDescent="0.15">
      <c r="A1484" s="49" t="s">
        <v>2947</v>
      </c>
      <c r="B1484" s="49" t="s">
        <v>2870</v>
      </c>
      <c r="C1484" s="49">
        <v>40</v>
      </c>
      <c r="D1484" s="50" t="s">
        <v>2948</v>
      </c>
    </row>
    <row r="1485" spans="1:4" x14ac:dyDescent="0.15">
      <c r="A1485" s="49" t="s">
        <v>2949</v>
      </c>
      <c r="B1485" s="49" t="s">
        <v>2870</v>
      </c>
      <c r="C1485" s="49">
        <v>40</v>
      </c>
      <c r="D1485" s="50" t="s">
        <v>2950</v>
      </c>
    </row>
    <row r="1486" spans="1:4" x14ac:dyDescent="0.15">
      <c r="A1486" s="49" t="s">
        <v>2951</v>
      </c>
      <c r="B1486" s="49" t="s">
        <v>2870</v>
      </c>
      <c r="C1486" s="49">
        <v>40</v>
      </c>
      <c r="D1486" s="50" t="s">
        <v>2952</v>
      </c>
    </row>
    <row r="1487" spans="1:4" x14ac:dyDescent="0.15">
      <c r="A1487" s="49" t="s">
        <v>2953</v>
      </c>
      <c r="B1487" s="49" t="s">
        <v>2870</v>
      </c>
      <c r="C1487" s="49">
        <v>40</v>
      </c>
      <c r="D1487" s="50" t="s">
        <v>2954</v>
      </c>
    </row>
    <row r="1488" spans="1:4" x14ac:dyDescent="0.15">
      <c r="A1488" s="49" t="s">
        <v>2955</v>
      </c>
      <c r="B1488" s="49" t="s">
        <v>2870</v>
      </c>
      <c r="C1488" s="49">
        <v>40</v>
      </c>
      <c r="D1488" s="50" t="s">
        <v>2956</v>
      </c>
    </row>
    <row r="1489" spans="1:4" x14ac:dyDescent="0.15">
      <c r="A1489" s="49" t="s">
        <v>2957</v>
      </c>
      <c r="B1489" s="49" t="s">
        <v>2870</v>
      </c>
      <c r="C1489" s="49">
        <v>40</v>
      </c>
      <c r="D1489" s="50" t="s">
        <v>2958</v>
      </c>
    </row>
    <row r="1490" spans="1:4" x14ac:dyDescent="0.15">
      <c r="A1490" s="49" t="s">
        <v>2959</v>
      </c>
      <c r="B1490" s="49" t="s">
        <v>2870</v>
      </c>
      <c r="C1490" s="49">
        <v>40</v>
      </c>
      <c r="D1490" s="50" t="s">
        <v>2960</v>
      </c>
    </row>
    <row r="1491" spans="1:4" x14ac:dyDescent="0.15">
      <c r="A1491" s="49" t="s">
        <v>2961</v>
      </c>
      <c r="B1491" s="49" t="s">
        <v>2870</v>
      </c>
      <c r="C1491" s="49">
        <v>40</v>
      </c>
      <c r="D1491" s="50" t="s">
        <v>2962</v>
      </c>
    </row>
    <row r="1492" spans="1:4" x14ac:dyDescent="0.15">
      <c r="A1492" s="49" t="s">
        <v>2963</v>
      </c>
      <c r="B1492" s="49" t="s">
        <v>2870</v>
      </c>
      <c r="C1492" s="49">
        <v>40</v>
      </c>
      <c r="D1492" s="50" t="s">
        <v>2964</v>
      </c>
    </row>
    <row r="1493" spans="1:4" x14ac:dyDescent="0.15">
      <c r="A1493" s="49" t="s">
        <v>2487</v>
      </c>
      <c r="B1493" s="49" t="s">
        <v>2870</v>
      </c>
      <c r="C1493" s="49">
        <v>40</v>
      </c>
      <c r="D1493" s="50" t="s">
        <v>2965</v>
      </c>
    </row>
    <row r="1494" spans="1:4" x14ac:dyDescent="0.15">
      <c r="A1494" s="49" t="s">
        <v>2966</v>
      </c>
      <c r="B1494" s="49" t="s">
        <v>2870</v>
      </c>
      <c r="C1494" s="49">
        <v>40</v>
      </c>
      <c r="D1494" s="50" t="s">
        <v>2967</v>
      </c>
    </row>
    <row r="1495" spans="1:4" x14ac:dyDescent="0.15">
      <c r="A1495" s="49" t="s">
        <v>2968</v>
      </c>
      <c r="B1495" s="49" t="s">
        <v>2870</v>
      </c>
      <c r="C1495" s="49">
        <v>40</v>
      </c>
      <c r="D1495" s="50" t="s">
        <v>2969</v>
      </c>
    </row>
    <row r="1496" spans="1:4" x14ac:dyDescent="0.15">
      <c r="A1496" s="49" t="s">
        <v>2970</v>
      </c>
      <c r="B1496" s="49" t="s">
        <v>2870</v>
      </c>
      <c r="C1496" s="49">
        <v>40</v>
      </c>
      <c r="D1496" s="50" t="s">
        <v>2971</v>
      </c>
    </row>
    <row r="1497" spans="1:4" x14ac:dyDescent="0.15">
      <c r="A1497" s="49" t="s">
        <v>571</v>
      </c>
      <c r="B1497" s="49" t="s">
        <v>2870</v>
      </c>
      <c r="C1497" s="49">
        <v>40</v>
      </c>
      <c r="D1497" s="50" t="s">
        <v>2972</v>
      </c>
    </row>
    <row r="1498" spans="1:4" x14ac:dyDescent="0.15">
      <c r="A1498" s="49" t="s">
        <v>2973</v>
      </c>
      <c r="B1498" s="49" t="s">
        <v>2870</v>
      </c>
      <c r="C1498" s="49">
        <v>40</v>
      </c>
      <c r="D1498" s="50" t="s">
        <v>2974</v>
      </c>
    </row>
    <row r="1499" spans="1:4" x14ac:dyDescent="0.15">
      <c r="A1499" s="49" t="s">
        <v>2975</v>
      </c>
      <c r="B1499" s="49" t="s">
        <v>2870</v>
      </c>
      <c r="C1499" s="49">
        <v>40</v>
      </c>
      <c r="D1499" s="50" t="s">
        <v>2976</v>
      </c>
    </row>
    <row r="1500" spans="1:4" x14ac:dyDescent="0.15">
      <c r="A1500" s="49" t="s">
        <v>2977</v>
      </c>
      <c r="B1500" s="49" t="s">
        <v>2870</v>
      </c>
      <c r="C1500" s="49">
        <v>40</v>
      </c>
      <c r="D1500" s="50" t="s">
        <v>2978</v>
      </c>
    </row>
    <row r="1501" spans="1:4" x14ac:dyDescent="0.15">
      <c r="A1501" s="49" t="s">
        <v>2979</v>
      </c>
      <c r="B1501" s="49" t="s">
        <v>2870</v>
      </c>
      <c r="C1501" s="49">
        <v>40</v>
      </c>
      <c r="D1501" s="50" t="s">
        <v>2980</v>
      </c>
    </row>
    <row r="1502" spans="1:4" x14ac:dyDescent="0.15">
      <c r="A1502" s="49" t="s">
        <v>2981</v>
      </c>
      <c r="B1502" s="49" t="s">
        <v>2870</v>
      </c>
      <c r="C1502" s="49">
        <v>40</v>
      </c>
      <c r="D1502" s="50" t="s">
        <v>2982</v>
      </c>
    </row>
    <row r="1503" spans="1:4" x14ac:dyDescent="0.15">
      <c r="A1503" s="49" t="s">
        <v>2983</v>
      </c>
      <c r="B1503" s="49" t="s">
        <v>2870</v>
      </c>
      <c r="C1503" s="49">
        <v>40</v>
      </c>
      <c r="D1503" s="50" t="s">
        <v>2984</v>
      </c>
    </row>
    <row r="1504" spans="1:4" x14ac:dyDescent="0.15">
      <c r="A1504" s="49" t="s">
        <v>2985</v>
      </c>
      <c r="B1504" s="49" t="s">
        <v>2870</v>
      </c>
      <c r="C1504" s="49">
        <v>40</v>
      </c>
      <c r="D1504" s="50" t="s">
        <v>2986</v>
      </c>
    </row>
    <row r="1505" spans="1:4" x14ac:dyDescent="0.15">
      <c r="A1505" s="49" t="s">
        <v>2987</v>
      </c>
      <c r="B1505" s="49" t="s">
        <v>2870</v>
      </c>
      <c r="C1505" s="49">
        <v>40</v>
      </c>
      <c r="D1505" s="50" t="s">
        <v>2988</v>
      </c>
    </row>
    <row r="1506" spans="1:4" x14ac:dyDescent="0.15">
      <c r="A1506" s="49" t="s">
        <v>2989</v>
      </c>
      <c r="B1506" s="49" t="s">
        <v>2990</v>
      </c>
      <c r="C1506" s="49">
        <v>41</v>
      </c>
      <c r="D1506" s="50" t="s">
        <v>2991</v>
      </c>
    </row>
    <row r="1507" spans="1:4" x14ac:dyDescent="0.15">
      <c r="A1507" s="49" t="s">
        <v>2992</v>
      </c>
      <c r="B1507" s="49" t="s">
        <v>2990</v>
      </c>
      <c r="C1507" s="49">
        <v>41</v>
      </c>
      <c r="D1507" s="50" t="s">
        <v>2993</v>
      </c>
    </row>
    <row r="1508" spans="1:4" x14ac:dyDescent="0.15">
      <c r="A1508" s="49" t="s">
        <v>2994</v>
      </c>
      <c r="B1508" s="49" t="s">
        <v>2990</v>
      </c>
      <c r="C1508" s="49">
        <v>41</v>
      </c>
      <c r="D1508" s="50" t="s">
        <v>2995</v>
      </c>
    </row>
    <row r="1509" spans="1:4" x14ac:dyDescent="0.15">
      <c r="A1509" s="49" t="s">
        <v>2996</v>
      </c>
      <c r="B1509" s="49" t="s">
        <v>2990</v>
      </c>
      <c r="C1509" s="49">
        <v>41</v>
      </c>
      <c r="D1509" s="50" t="s">
        <v>2997</v>
      </c>
    </row>
    <row r="1510" spans="1:4" x14ac:dyDescent="0.15">
      <c r="A1510" s="49" t="s">
        <v>2998</v>
      </c>
      <c r="B1510" s="49" t="s">
        <v>2990</v>
      </c>
      <c r="C1510" s="49">
        <v>41</v>
      </c>
      <c r="D1510" s="50" t="s">
        <v>2999</v>
      </c>
    </row>
    <row r="1511" spans="1:4" x14ac:dyDescent="0.15">
      <c r="A1511" s="49" t="s">
        <v>3000</v>
      </c>
      <c r="B1511" s="49" t="s">
        <v>2990</v>
      </c>
      <c r="C1511" s="49">
        <v>41</v>
      </c>
      <c r="D1511" s="50" t="s">
        <v>3001</v>
      </c>
    </row>
    <row r="1512" spans="1:4" x14ac:dyDescent="0.15">
      <c r="A1512" s="49" t="s">
        <v>3002</v>
      </c>
      <c r="B1512" s="49" t="s">
        <v>2990</v>
      </c>
      <c r="C1512" s="49">
        <v>41</v>
      </c>
      <c r="D1512" s="50" t="s">
        <v>3003</v>
      </c>
    </row>
    <row r="1513" spans="1:4" x14ac:dyDescent="0.15">
      <c r="A1513" s="49" t="s">
        <v>3004</v>
      </c>
      <c r="B1513" s="49" t="s">
        <v>2990</v>
      </c>
      <c r="C1513" s="49">
        <v>41</v>
      </c>
      <c r="D1513" s="50" t="s">
        <v>3005</v>
      </c>
    </row>
    <row r="1514" spans="1:4" x14ac:dyDescent="0.15">
      <c r="A1514" s="49" t="s">
        <v>3006</v>
      </c>
      <c r="B1514" s="49" t="s">
        <v>2990</v>
      </c>
      <c r="C1514" s="49">
        <v>41</v>
      </c>
      <c r="D1514" s="50" t="s">
        <v>3007</v>
      </c>
    </row>
    <row r="1515" spans="1:4" x14ac:dyDescent="0.15">
      <c r="A1515" s="49" t="s">
        <v>3008</v>
      </c>
      <c r="B1515" s="49" t="s">
        <v>2990</v>
      </c>
      <c r="C1515" s="49">
        <v>41</v>
      </c>
      <c r="D1515" s="50" t="s">
        <v>3009</v>
      </c>
    </row>
    <row r="1516" spans="1:4" x14ac:dyDescent="0.15">
      <c r="A1516" s="49" t="s">
        <v>3010</v>
      </c>
      <c r="B1516" s="49" t="s">
        <v>2990</v>
      </c>
      <c r="C1516" s="49">
        <v>41</v>
      </c>
      <c r="D1516" s="50" t="s">
        <v>3011</v>
      </c>
    </row>
    <row r="1517" spans="1:4" x14ac:dyDescent="0.15">
      <c r="A1517" s="49" t="s">
        <v>3012</v>
      </c>
      <c r="B1517" s="49" t="s">
        <v>2990</v>
      </c>
      <c r="C1517" s="49">
        <v>41</v>
      </c>
      <c r="D1517" s="50" t="s">
        <v>3013</v>
      </c>
    </row>
    <row r="1518" spans="1:4" x14ac:dyDescent="0.15">
      <c r="A1518" s="49" t="s">
        <v>3014</v>
      </c>
      <c r="B1518" s="49" t="s">
        <v>2990</v>
      </c>
      <c r="C1518" s="49">
        <v>41</v>
      </c>
      <c r="D1518" s="50" t="s">
        <v>3015</v>
      </c>
    </row>
    <row r="1519" spans="1:4" x14ac:dyDescent="0.15">
      <c r="A1519" s="49" t="s">
        <v>3016</v>
      </c>
      <c r="B1519" s="49" t="s">
        <v>2990</v>
      </c>
      <c r="C1519" s="49">
        <v>41</v>
      </c>
      <c r="D1519" s="50" t="s">
        <v>3017</v>
      </c>
    </row>
    <row r="1520" spans="1:4" x14ac:dyDescent="0.15">
      <c r="A1520" s="49" t="s">
        <v>3018</v>
      </c>
      <c r="B1520" s="49" t="s">
        <v>2990</v>
      </c>
      <c r="C1520" s="49">
        <v>41</v>
      </c>
      <c r="D1520" s="50" t="s">
        <v>3019</v>
      </c>
    </row>
    <row r="1521" spans="1:4" x14ac:dyDescent="0.15">
      <c r="A1521" s="49" t="s">
        <v>3020</v>
      </c>
      <c r="B1521" s="49" t="s">
        <v>2990</v>
      </c>
      <c r="C1521" s="49">
        <v>41</v>
      </c>
      <c r="D1521" s="50" t="s">
        <v>3021</v>
      </c>
    </row>
    <row r="1522" spans="1:4" x14ac:dyDescent="0.15">
      <c r="A1522" s="49" t="s">
        <v>3022</v>
      </c>
      <c r="B1522" s="49" t="s">
        <v>2990</v>
      </c>
      <c r="C1522" s="49">
        <v>41</v>
      </c>
      <c r="D1522" s="50" t="s">
        <v>3023</v>
      </c>
    </row>
    <row r="1523" spans="1:4" x14ac:dyDescent="0.15">
      <c r="A1523" s="49" t="s">
        <v>3024</v>
      </c>
      <c r="B1523" s="49" t="s">
        <v>2990</v>
      </c>
      <c r="C1523" s="49">
        <v>41</v>
      </c>
      <c r="D1523" s="50" t="s">
        <v>3025</v>
      </c>
    </row>
    <row r="1524" spans="1:4" x14ac:dyDescent="0.15">
      <c r="A1524" s="49" t="s">
        <v>3026</v>
      </c>
      <c r="B1524" s="49" t="s">
        <v>2990</v>
      </c>
      <c r="C1524" s="49">
        <v>41</v>
      </c>
      <c r="D1524" s="50" t="s">
        <v>3027</v>
      </c>
    </row>
    <row r="1525" spans="1:4" x14ac:dyDescent="0.15">
      <c r="A1525" s="49" t="s">
        <v>3028</v>
      </c>
      <c r="B1525" s="49" t="s">
        <v>2990</v>
      </c>
      <c r="C1525" s="49">
        <v>41</v>
      </c>
      <c r="D1525" s="50" t="s">
        <v>3029</v>
      </c>
    </row>
    <row r="1526" spans="1:4" x14ac:dyDescent="0.15">
      <c r="A1526" s="49" t="s">
        <v>3030</v>
      </c>
      <c r="B1526" s="49" t="s">
        <v>3031</v>
      </c>
      <c r="C1526" s="49">
        <v>42</v>
      </c>
      <c r="D1526" s="50" t="s">
        <v>3032</v>
      </c>
    </row>
    <row r="1527" spans="1:4" x14ac:dyDescent="0.15">
      <c r="A1527" s="49" t="s">
        <v>3033</v>
      </c>
      <c r="B1527" s="49" t="s">
        <v>3031</v>
      </c>
      <c r="C1527" s="49">
        <v>42</v>
      </c>
      <c r="D1527" s="50" t="s">
        <v>3034</v>
      </c>
    </row>
    <row r="1528" spans="1:4" x14ac:dyDescent="0.15">
      <c r="A1528" s="49" t="s">
        <v>3035</v>
      </c>
      <c r="B1528" s="49" t="s">
        <v>3031</v>
      </c>
      <c r="C1528" s="49">
        <v>42</v>
      </c>
      <c r="D1528" s="50" t="s">
        <v>3036</v>
      </c>
    </row>
    <row r="1529" spans="1:4" x14ac:dyDescent="0.15">
      <c r="A1529" s="49" t="s">
        <v>3037</v>
      </c>
      <c r="B1529" s="49" t="s">
        <v>3031</v>
      </c>
      <c r="C1529" s="49">
        <v>42</v>
      </c>
      <c r="D1529" s="50" t="s">
        <v>3038</v>
      </c>
    </row>
    <row r="1530" spans="1:4" x14ac:dyDescent="0.15">
      <c r="A1530" s="49" t="s">
        <v>3039</v>
      </c>
      <c r="B1530" s="49" t="s">
        <v>3031</v>
      </c>
      <c r="C1530" s="49">
        <v>42</v>
      </c>
      <c r="D1530" s="50" t="s">
        <v>3040</v>
      </c>
    </row>
    <row r="1531" spans="1:4" x14ac:dyDescent="0.15">
      <c r="A1531" s="49" t="s">
        <v>3041</v>
      </c>
      <c r="B1531" s="49" t="s">
        <v>3031</v>
      </c>
      <c r="C1531" s="49">
        <v>42</v>
      </c>
      <c r="D1531" s="50" t="s">
        <v>3042</v>
      </c>
    </row>
    <row r="1532" spans="1:4" x14ac:dyDescent="0.15">
      <c r="A1532" s="49" t="s">
        <v>3043</v>
      </c>
      <c r="B1532" s="49" t="s">
        <v>3031</v>
      </c>
      <c r="C1532" s="49">
        <v>42</v>
      </c>
      <c r="D1532" s="50" t="s">
        <v>3044</v>
      </c>
    </row>
    <row r="1533" spans="1:4" x14ac:dyDescent="0.15">
      <c r="A1533" s="49" t="s">
        <v>3045</v>
      </c>
      <c r="B1533" s="49" t="s">
        <v>3031</v>
      </c>
      <c r="C1533" s="49">
        <v>42</v>
      </c>
      <c r="D1533" s="50" t="s">
        <v>3046</v>
      </c>
    </row>
    <row r="1534" spans="1:4" x14ac:dyDescent="0.15">
      <c r="A1534" s="49" t="s">
        <v>3047</v>
      </c>
      <c r="B1534" s="49" t="s">
        <v>3031</v>
      </c>
      <c r="C1534" s="49">
        <v>42</v>
      </c>
      <c r="D1534" s="50" t="s">
        <v>3048</v>
      </c>
    </row>
    <row r="1535" spans="1:4" x14ac:dyDescent="0.15">
      <c r="A1535" s="49" t="s">
        <v>3049</v>
      </c>
      <c r="B1535" s="49" t="s">
        <v>3031</v>
      </c>
      <c r="C1535" s="49">
        <v>42</v>
      </c>
      <c r="D1535" s="50" t="s">
        <v>3050</v>
      </c>
    </row>
    <row r="1536" spans="1:4" x14ac:dyDescent="0.15">
      <c r="A1536" s="49" t="s">
        <v>3051</v>
      </c>
      <c r="B1536" s="49" t="s">
        <v>3031</v>
      </c>
      <c r="C1536" s="49">
        <v>42</v>
      </c>
      <c r="D1536" s="50" t="s">
        <v>3052</v>
      </c>
    </row>
    <row r="1537" spans="1:4" x14ac:dyDescent="0.15">
      <c r="A1537" s="49" t="s">
        <v>3053</v>
      </c>
      <c r="B1537" s="49" t="s">
        <v>3031</v>
      </c>
      <c r="C1537" s="49">
        <v>42</v>
      </c>
      <c r="D1537" s="50" t="s">
        <v>3054</v>
      </c>
    </row>
    <row r="1538" spans="1:4" x14ac:dyDescent="0.15">
      <c r="A1538" s="49" t="s">
        <v>3055</v>
      </c>
      <c r="B1538" s="49" t="s">
        <v>3031</v>
      </c>
      <c r="C1538" s="49">
        <v>42</v>
      </c>
      <c r="D1538" s="50" t="s">
        <v>3056</v>
      </c>
    </row>
    <row r="1539" spans="1:4" x14ac:dyDescent="0.15">
      <c r="A1539" s="49" t="s">
        <v>3057</v>
      </c>
      <c r="B1539" s="49" t="s">
        <v>3031</v>
      </c>
      <c r="C1539" s="49">
        <v>42</v>
      </c>
      <c r="D1539" s="50" t="s">
        <v>3058</v>
      </c>
    </row>
    <row r="1540" spans="1:4" x14ac:dyDescent="0.15">
      <c r="A1540" s="49" t="s">
        <v>3059</v>
      </c>
      <c r="B1540" s="49" t="s">
        <v>3031</v>
      </c>
      <c r="C1540" s="49">
        <v>42</v>
      </c>
      <c r="D1540" s="50" t="s">
        <v>3060</v>
      </c>
    </row>
    <row r="1541" spans="1:4" x14ac:dyDescent="0.15">
      <c r="A1541" s="49" t="s">
        <v>3061</v>
      </c>
      <c r="B1541" s="49" t="s">
        <v>3031</v>
      </c>
      <c r="C1541" s="49">
        <v>42</v>
      </c>
      <c r="D1541" s="50" t="s">
        <v>3062</v>
      </c>
    </row>
    <row r="1542" spans="1:4" x14ac:dyDescent="0.15">
      <c r="A1542" s="49" t="s">
        <v>3063</v>
      </c>
      <c r="B1542" s="49" t="s">
        <v>3031</v>
      </c>
      <c r="C1542" s="49">
        <v>42</v>
      </c>
      <c r="D1542" s="50" t="s">
        <v>3064</v>
      </c>
    </row>
    <row r="1543" spans="1:4" x14ac:dyDescent="0.15">
      <c r="A1543" s="49" t="s">
        <v>3065</v>
      </c>
      <c r="B1543" s="49" t="s">
        <v>3031</v>
      </c>
      <c r="C1543" s="49">
        <v>42</v>
      </c>
      <c r="D1543" s="50" t="s">
        <v>3066</v>
      </c>
    </row>
    <row r="1544" spans="1:4" x14ac:dyDescent="0.15">
      <c r="A1544" s="49" t="s">
        <v>3067</v>
      </c>
      <c r="B1544" s="49" t="s">
        <v>3031</v>
      </c>
      <c r="C1544" s="49">
        <v>42</v>
      </c>
      <c r="D1544" s="50" t="s">
        <v>3068</v>
      </c>
    </row>
    <row r="1545" spans="1:4" x14ac:dyDescent="0.15">
      <c r="A1545" s="49" t="s">
        <v>3069</v>
      </c>
      <c r="B1545" s="49" t="s">
        <v>3031</v>
      </c>
      <c r="C1545" s="49">
        <v>42</v>
      </c>
      <c r="D1545" s="50" t="s">
        <v>3070</v>
      </c>
    </row>
    <row r="1546" spans="1:4" x14ac:dyDescent="0.15">
      <c r="A1546" s="49" t="s">
        <v>3071</v>
      </c>
      <c r="B1546" s="49" t="s">
        <v>3031</v>
      </c>
      <c r="C1546" s="49">
        <v>42</v>
      </c>
      <c r="D1546" s="50" t="s">
        <v>3072</v>
      </c>
    </row>
    <row r="1547" spans="1:4" x14ac:dyDescent="0.15">
      <c r="A1547" s="49" t="s">
        <v>3073</v>
      </c>
      <c r="B1547" s="49" t="s">
        <v>3074</v>
      </c>
      <c r="C1547" s="49">
        <v>43</v>
      </c>
      <c r="D1547" s="50" t="s">
        <v>3075</v>
      </c>
    </row>
    <row r="1548" spans="1:4" x14ac:dyDescent="0.15">
      <c r="A1548" s="49" t="s">
        <v>3076</v>
      </c>
      <c r="B1548" s="49" t="s">
        <v>3074</v>
      </c>
      <c r="C1548" s="49">
        <v>43</v>
      </c>
      <c r="D1548" s="50" t="s">
        <v>3077</v>
      </c>
    </row>
    <row r="1549" spans="1:4" x14ac:dyDescent="0.15">
      <c r="A1549" s="49" t="s">
        <v>3078</v>
      </c>
      <c r="B1549" s="49" t="s">
        <v>3074</v>
      </c>
      <c r="C1549" s="49">
        <v>43</v>
      </c>
      <c r="D1549" s="50" t="s">
        <v>3079</v>
      </c>
    </row>
    <row r="1550" spans="1:4" x14ac:dyDescent="0.15">
      <c r="A1550" s="49" t="s">
        <v>3080</v>
      </c>
      <c r="B1550" s="49" t="s">
        <v>3074</v>
      </c>
      <c r="C1550" s="49">
        <v>43</v>
      </c>
      <c r="D1550" s="50" t="s">
        <v>3081</v>
      </c>
    </row>
    <row r="1551" spans="1:4" x14ac:dyDescent="0.15">
      <c r="A1551" s="49" t="s">
        <v>3082</v>
      </c>
      <c r="B1551" s="49" t="s">
        <v>3074</v>
      </c>
      <c r="C1551" s="49">
        <v>43</v>
      </c>
      <c r="D1551" s="50" t="s">
        <v>3083</v>
      </c>
    </row>
    <row r="1552" spans="1:4" x14ac:dyDescent="0.15">
      <c r="A1552" s="49" t="s">
        <v>3084</v>
      </c>
      <c r="B1552" s="49" t="s">
        <v>3074</v>
      </c>
      <c r="C1552" s="49">
        <v>43</v>
      </c>
      <c r="D1552" s="50" t="s">
        <v>3085</v>
      </c>
    </row>
    <row r="1553" spans="1:4" x14ac:dyDescent="0.15">
      <c r="A1553" s="49" t="s">
        <v>3086</v>
      </c>
      <c r="B1553" s="49" t="s">
        <v>3074</v>
      </c>
      <c r="C1553" s="49">
        <v>43</v>
      </c>
      <c r="D1553" s="50" t="s">
        <v>3087</v>
      </c>
    </row>
    <row r="1554" spans="1:4" x14ac:dyDescent="0.15">
      <c r="A1554" s="49" t="s">
        <v>3088</v>
      </c>
      <c r="B1554" s="49" t="s">
        <v>3074</v>
      </c>
      <c r="C1554" s="49">
        <v>43</v>
      </c>
      <c r="D1554" s="50" t="s">
        <v>3089</v>
      </c>
    </row>
    <row r="1555" spans="1:4" x14ac:dyDescent="0.15">
      <c r="A1555" s="49" t="s">
        <v>3090</v>
      </c>
      <c r="B1555" s="49" t="s">
        <v>3074</v>
      </c>
      <c r="C1555" s="49">
        <v>43</v>
      </c>
      <c r="D1555" s="50" t="s">
        <v>3091</v>
      </c>
    </row>
    <row r="1556" spans="1:4" x14ac:dyDescent="0.15">
      <c r="A1556" s="49" t="s">
        <v>3092</v>
      </c>
      <c r="B1556" s="49" t="s">
        <v>3074</v>
      </c>
      <c r="C1556" s="49">
        <v>43</v>
      </c>
      <c r="D1556" s="50" t="s">
        <v>3093</v>
      </c>
    </row>
    <row r="1557" spans="1:4" x14ac:dyDescent="0.15">
      <c r="A1557" s="49" t="s">
        <v>3094</v>
      </c>
      <c r="B1557" s="49" t="s">
        <v>3074</v>
      </c>
      <c r="C1557" s="49">
        <v>43</v>
      </c>
      <c r="D1557" s="50" t="s">
        <v>3095</v>
      </c>
    </row>
    <row r="1558" spans="1:4" x14ac:dyDescent="0.15">
      <c r="A1558" s="49" t="s">
        <v>3096</v>
      </c>
      <c r="B1558" s="49" t="s">
        <v>3074</v>
      </c>
      <c r="C1558" s="49">
        <v>43</v>
      </c>
      <c r="D1558" s="50" t="s">
        <v>3097</v>
      </c>
    </row>
    <row r="1559" spans="1:4" x14ac:dyDescent="0.15">
      <c r="A1559" s="49" t="s">
        <v>3098</v>
      </c>
      <c r="B1559" s="49" t="s">
        <v>3074</v>
      </c>
      <c r="C1559" s="49">
        <v>43</v>
      </c>
      <c r="D1559" s="50" t="s">
        <v>3099</v>
      </c>
    </row>
    <row r="1560" spans="1:4" x14ac:dyDescent="0.15">
      <c r="A1560" s="49" t="s">
        <v>3100</v>
      </c>
      <c r="B1560" s="49" t="s">
        <v>3074</v>
      </c>
      <c r="C1560" s="49">
        <v>43</v>
      </c>
      <c r="D1560" s="50" t="s">
        <v>3101</v>
      </c>
    </row>
    <row r="1561" spans="1:4" x14ac:dyDescent="0.15">
      <c r="A1561" s="49" t="s">
        <v>597</v>
      </c>
      <c r="B1561" s="49" t="s">
        <v>3074</v>
      </c>
      <c r="C1561" s="49">
        <v>43</v>
      </c>
      <c r="D1561" s="50" t="s">
        <v>3102</v>
      </c>
    </row>
    <row r="1562" spans="1:4" x14ac:dyDescent="0.15">
      <c r="A1562" s="49" t="s">
        <v>3103</v>
      </c>
      <c r="B1562" s="49" t="s">
        <v>3074</v>
      </c>
      <c r="C1562" s="49">
        <v>43</v>
      </c>
      <c r="D1562" s="50" t="s">
        <v>3104</v>
      </c>
    </row>
    <row r="1563" spans="1:4" x14ac:dyDescent="0.15">
      <c r="A1563" s="49" t="s">
        <v>3105</v>
      </c>
      <c r="B1563" s="49" t="s">
        <v>3074</v>
      </c>
      <c r="C1563" s="49">
        <v>43</v>
      </c>
      <c r="D1563" s="50" t="s">
        <v>3106</v>
      </c>
    </row>
    <row r="1564" spans="1:4" x14ac:dyDescent="0.15">
      <c r="A1564" s="49" t="s">
        <v>3107</v>
      </c>
      <c r="B1564" s="49" t="s">
        <v>3074</v>
      </c>
      <c r="C1564" s="49">
        <v>43</v>
      </c>
      <c r="D1564" s="50" t="s">
        <v>3108</v>
      </c>
    </row>
    <row r="1565" spans="1:4" x14ac:dyDescent="0.15">
      <c r="A1565" s="49" t="s">
        <v>3109</v>
      </c>
      <c r="B1565" s="49" t="s">
        <v>3074</v>
      </c>
      <c r="C1565" s="49">
        <v>43</v>
      </c>
      <c r="D1565" s="50" t="s">
        <v>3110</v>
      </c>
    </row>
    <row r="1566" spans="1:4" x14ac:dyDescent="0.15">
      <c r="A1566" s="49" t="s">
        <v>3111</v>
      </c>
      <c r="B1566" s="49" t="s">
        <v>3074</v>
      </c>
      <c r="C1566" s="49">
        <v>43</v>
      </c>
      <c r="D1566" s="50" t="s">
        <v>3112</v>
      </c>
    </row>
    <row r="1567" spans="1:4" x14ac:dyDescent="0.15">
      <c r="A1567" s="49" t="s">
        <v>3113</v>
      </c>
      <c r="B1567" s="49" t="s">
        <v>3074</v>
      </c>
      <c r="C1567" s="49">
        <v>43</v>
      </c>
      <c r="D1567" s="50" t="s">
        <v>3114</v>
      </c>
    </row>
    <row r="1568" spans="1:4" x14ac:dyDescent="0.15">
      <c r="A1568" s="49" t="s">
        <v>3115</v>
      </c>
      <c r="B1568" s="49" t="s">
        <v>3074</v>
      </c>
      <c r="C1568" s="49">
        <v>43</v>
      </c>
      <c r="D1568" s="50" t="s">
        <v>3116</v>
      </c>
    </row>
    <row r="1569" spans="1:4" x14ac:dyDescent="0.15">
      <c r="A1569" s="49" t="s">
        <v>3117</v>
      </c>
      <c r="B1569" s="49" t="s">
        <v>3074</v>
      </c>
      <c r="C1569" s="49">
        <v>43</v>
      </c>
      <c r="D1569" s="50" t="s">
        <v>3118</v>
      </c>
    </row>
    <row r="1570" spans="1:4" x14ac:dyDescent="0.15">
      <c r="A1570" s="49" t="s">
        <v>3119</v>
      </c>
      <c r="B1570" s="49" t="s">
        <v>3074</v>
      </c>
      <c r="C1570" s="49">
        <v>43</v>
      </c>
      <c r="D1570" s="50" t="s">
        <v>3120</v>
      </c>
    </row>
    <row r="1571" spans="1:4" x14ac:dyDescent="0.15">
      <c r="A1571" s="49" t="s">
        <v>1732</v>
      </c>
      <c r="B1571" s="49" t="s">
        <v>3074</v>
      </c>
      <c r="C1571" s="49">
        <v>43</v>
      </c>
      <c r="D1571" s="50" t="s">
        <v>3121</v>
      </c>
    </row>
    <row r="1572" spans="1:4" x14ac:dyDescent="0.15">
      <c r="A1572" s="49" t="s">
        <v>3122</v>
      </c>
      <c r="B1572" s="49" t="s">
        <v>3074</v>
      </c>
      <c r="C1572" s="49">
        <v>43</v>
      </c>
      <c r="D1572" s="50" t="s">
        <v>3123</v>
      </c>
    </row>
    <row r="1573" spans="1:4" x14ac:dyDescent="0.15">
      <c r="A1573" s="49" t="s">
        <v>3124</v>
      </c>
      <c r="B1573" s="49" t="s">
        <v>3074</v>
      </c>
      <c r="C1573" s="49">
        <v>43</v>
      </c>
      <c r="D1573" s="50" t="s">
        <v>3125</v>
      </c>
    </row>
    <row r="1574" spans="1:4" x14ac:dyDescent="0.15">
      <c r="A1574" s="49" t="s">
        <v>3126</v>
      </c>
      <c r="B1574" s="49" t="s">
        <v>3074</v>
      </c>
      <c r="C1574" s="49">
        <v>43</v>
      </c>
      <c r="D1574" s="50" t="s">
        <v>3127</v>
      </c>
    </row>
    <row r="1575" spans="1:4" x14ac:dyDescent="0.15">
      <c r="A1575" s="49" t="s">
        <v>3128</v>
      </c>
      <c r="B1575" s="49" t="s">
        <v>3074</v>
      </c>
      <c r="C1575" s="49">
        <v>43</v>
      </c>
      <c r="D1575" s="50" t="s">
        <v>3129</v>
      </c>
    </row>
    <row r="1576" spans="1:4" x14ac:dyDescent="0.15">
      <c r="A1576" s="49" t="s">
        <v>3130</v>
      </c>
      <c r="B1576" s="49" t="s">
        <v>3074</v>
      </c>
      <c r="C1576" s="49">
        <v>43</v>
      </c>
      <c r="D1576" s="50" t="s">
        <v>3131</v>
      </c>
    </row>
    <row r="1577" spans="1:4" x14ac:dyDescent="0.15">
      <c r="A1577" s="49" t="s">
        <v>3132</v>
      </c>
      <c r="B1577" s="49" t="s">
        <v>3074</v>
      </c>
      <c r="C1577" s="49">
        <v>43</v>
      </c>
      <c r="D1577" s="50" t="s">
        <v>3133</v>
      </c>
    </row>
    <row r="1578" spans="1:4" x14ac:dyDescent="0.15">
      <c r="A1578" s="49" t="s">
        <v>3134</v>
      </c>
      <c r="B1578" s="49" t="s">
        <v>3074</v>
      </c>
      <c r="C1578" s="49">
        <v>43</v>
      </c>
      <c r="D1578" s="50" t="s">
        <v>3135</v>
      </c>
    </row>
    <row r="1579" spans="1:4" x14ac:dyDescent="0.15">
      <c r="A1579" s="49" t="s">
        <v>3136</v>
      </c>
      <c r="B1579" s="49" t="s">
        <v>3074</v>
      </c>
      <c r="C1579" s="49">
        <v>43</v>
      </c>
      <c r="D1579" s="50" t="s">
        <v>3137</v>
      </c>
    </row>
    <row r="1580" spans="1:4" x14ac:dyDescent="0.15">
      <c r="A1580" s="49" t="s">
        <v>3138</v>
      </c>
      <c r="B1580" s="49" t="s">
        <v>3074</v>
      </c>
      <c r="C1580" s="49">
        <v>43</v>
      </c>
      <c r="D1580" s="50" t="s">
        <v>3139</v>
      </c>
    </row>
    <row r="1581" spans="1:4" x14ac:dyDescent="0.15">
      <c r="A1581" s="49" t="s">
        <v>3140</v>
      </c>
      <c r="B1581" s="49" t="s">
        <v>3074</v>
      </c>
      <c r="C1581" s="49">
        <v>43</v>
      </c>
      <c r="D1581" s="50" t="s">
        <v>3141</v>
      </c>
    </row>
    <row r="1582" spans="1:4" x14ac:dyDescent="0.15">
      <c r="A1582" s="49" t="s">
        <v>3142</v>
      </c>
      <c r="B1582" s="49" t="s">
        <v>3074</v>
      </c>
      <c r="C1582" s="49">
        <v>43</v>
      </c>
      <c r="D1582" s="50" t="s">
        <v>3143</v>
      </c>
    </row>
    <row r="1583" spans="1:4" x14ac:dyDescent="0.15">
      <c r="A1583" s="49" t="s">
        <v>3144</v>
      </c>
      <c r="B1583" s="49" t="s">
        <v>3074</v>
      </c>
      <c r="C1583" s="49">
        <v>43</v>
      </c>
      <c r="D1583" s="50" t="s">
        <v>3145</v>
      </c>
    </row>
    <row r="1584" spans="1:4" x14ac:dyDescent="0.15">
      <c r="A1584" s="49" t="s">
        <v>3146</v>
      </c>
      <c r="B1584" s="49" t="s">
        <v>3074</v>
      </c>
      <c r="C1584" s="49">
        <v>43</v>
      </c>
      <c r="D1584" s="50" t="s">
        <v>3147</v>
      </c>
    </row>
    <row r="1585" spans="1:4" x14ac:dyDescent="0.15">
      <c r="A1585" s="49" t="s">
        <v>3148</v>
      </c>
      <c r="B1585" s="49" t="s">
        <v>3074</v>
      </c>
      <c r="C1585" s="49">
        <v>43</v>
      </c>
      <c r="D1585" s="50" t="s">
        <v>3149</v>
      </c>
    </row>
    <row r="1586" spans="1:4" x14ac:dyDescent="0.15">
      <c r="A1586" s="49" t="s">
        <v>3150</v>
      </c>
      <c r="B1586" s="49" t="s">
        <v>3074</v>
      </c>
      <c r="C1586" s="49">
        <v>43</v>
      </c>
      <c r="D1586" s="50" t="s">
        <v>3151</v>
      </c>
    </row>
    <row r="1587" spans="1:4" x14ac:dyDescent="0.15">
      <c r="A1587" s="49" t="s">
        <v>3152</v>
      </c>
      <c r="B1587" s="49" t="s">
        <v>3074</v>
      </c>
      <c r="C1587" s="49">
        <v>43</v>
      </c>
      <c r="D1587" s="50" t="s">
        <v>3153</v>
      </c>
    </row>
    <row r="1588" spans="1:4" x14ac:dyDescent="0.15">
      <c r="A1588" s="49" t="s">
        <v>3154</v>
      </c>
      <c r="B1588" s="49" t="s">
        <v>3074</v>
      </c>
      <c r="C1588" s="49">
        <v>43</v>
      </c>
      <c r="D1588" s="50" t="s">
        <v>3155</v>
      </c>
    </row>
    <row r="1589" spans="1:4" x14ac:dyDescent="0.15">
      <c r="A1589" s="49" t="s">
        <v>3156</v>
      </c>
      <c r="B1589" s="49" t="s">
        <v>3074</v>
      </c>
      <c r="C1589" s="49">
        <v>43</v>
      </c>
      <c r="D1589" s="50" t="s">
        <v>3157</v>
      </c>
    </row>
    <row r="1590" spans="1:4" x14ac:dyDescent="0.15">
      <c r="A1590" s="49" t="s">
        <v>3158</v>
      </c>
      <c r="B1590" s="49" t="s">
        <v>3074</v>
      </c>
      <c r="C1590" s="49">
        <v>43</v>
      </c>
      <c r="D1590" s="50" t="s">
        <v>3159</v>
      </c>
    </row>
    <row r="1591" spans="1:4" x14ac:dyDescent="0.15">
      <c r="A1591" s="49" t="s">
        <v>3160</v>
      </c>
      <c r="B1591" s="49" t="s">
        <v>3074</v>
      </c>
      <c r="C1591" s="49">
        <v>43</v>
      </c>
      <c r="D1591" s="50" t="s">
        <v>3161</v>
      </c>
    </row>
    <row r="1592" spans="1:4" x14ac:dyDescent="0.15">
      <c r="A1592" s="49" t="s">
        <v>3162</v>
      </c>
      <c r="B1592" s="49" t="s">
        <v>3163</v>
      </c>
      <c r="C1592" s="49">
        <v>44</v>
      </c>
      <c r="D1592" s="50" t="s">
        <v>3164</v>
      </c>
    </row>
    <row r="1593" spans="1:4" x14ac:dyDescent="0.15">
      <c r="A1593" s="49" t="s">
        <v>3165</v>
      </c>
      <c r="B1593" s="49" t="s">
        <v>3163</v>
      </c>
      <c r="C1593" s="49">
        <v>44</v>
      </c>
      <c r="D1593" s="50" t="s">
        <v>3166</v>
      </c>
    </row>
    <row r="1594" spans="1:4" x14ac:dyDescent="0.15">
      <c r="A1594" s="49" t="s">
        <v>3167</v>
      </c>
      <c r="B1594" s="49" t="s">
        <v>3163</v>
      </c>
      <c r="C1594" s="49">
        <v>44</v>
      </c>
      <c r="D1594" s="50" t="s">
        <v>3168</v>
      </c>
    </row>
    <row r="1595" spans="1:4" x14ac:dyDescent="0.15">
      <c r="A1595" s="49" t="s">
        <v>3169</v>
      </c>
      <c r="B1595" s="49" t="s">
        <v>3163</v>
      </c>
      <c r="C1595" s="49">
        <v>44</v>
      </c>
      <c r="D1595" s="50" t="s">
        <v>3170</v>
      </c>
    </row>
    <row r="1596" spans="1:4" x14ac:dyDescent="0.15">
      <c r="A1596" s="49" t="s">
        <v>3171</v>
      </c>
      <c r="B1596" s="49" t="s">
        <v>3163</v>
      </c>
      <c r="C1596" s="49">
        <v>44</v>
      </c>
      <c r="D1596" s="50" t="s">
        <v>3172</v>
      </c>
    </row>
    <row r="1597" spans="1:4" x14ac:dyDescent="0.15">
      <c r="A1597" s="49" t="s">
        <v>3173</v>
      </c>
      <c r="B1597" s="49" t="s">
        <v>3163</v>
      </c>
      <c r="C1597" s="49">
        <v>44</v>
      </c>
      <c r="D1597" s="50" t="s">
        <v>3174</v>
      </c>
    </row>
    <row r="1598" spans="1:4" x14ac:dyDescent="0.15">
      <c r="A1598" s="49" t="s">
        <v>3175</v>
      </c>
      <c r="B1598" s="49" t="s">
        <v>3163</v>
      </c>
      <c r="C1598" s="49">
        <v>44</v>
      </c>
      <c r="D1598" s="50" t="s">
        <v>3176</v>
      </c>
    </row>
    <row r="1599" spans="1:4" x14ac:dyDescent="0.15">
      <c r="A1599" s="49" t="s">
        <v>3177</v>
      </c>
      <c r="B1599" s="49" t="s">
        <v>3163</v>
      </c>
      <c r="C1599" s="49">
        <v>44</v>
      </c>
      <c r="D1599" s="50" t="s">
        <v>3178</v>
      </c>
    </row>
    <row r="1600" spans="1:4" x14ac:dyDescent="0.15">
      <c r="A1600" s="49" t="s">
        <v>3179</v>
      </c>
      <c r="B1600" s="49" t="s">
        <v>3163</v>
      </c>
      <c r="C1600" s="49">
        <v>44</v>
      </c>
      <c r="D1600" s="50" t="s">
        <v>3180</v>
      </c>
    </row>
    <row r="1601" spans="1:4" x14ac:dyDescent="0.15">
      <c r="A1601" s="49" t="s">
        <v>3181</v>
      </c>
      <c r="B1601" s="49" t="s">
        <v>3163</v>
      </c>
      <c r="C1601" s="49">
        <v>44</v>
      </c>
      <c r="D1601" s="50" t="s">
        <v>3182</v>
      </c>
    </row>
    <row r="1602" spans="1:4" x14ac:dyDescent="0.15">
      <c r="A1602" s="49" t="s">
        <v>3183</v>
      </c>
      <c r="B1602" s="49" t="s">
        <v>3163</v>
      </c>
      <c r="C1602" s="49">
        <v>44</v>
      </c>
      <c r="D1602" s="50" t="s">
        <v>3184</v>
      </c>
    </row>
    <row r="1603" spans="1:4" x14ac:dyDescent="0.15">
      <c r="A1603" s="49" t="s">
        <v>3185</v>
      </c>
      <c r="B1603" s="49" t="s">
        <v>3163</v>
      </c>
      <c r="C1603" s="49">
        <v>44</v>
      </c>
      <c r="D1603" s="50" t="s">
        <v>3186</v>
      </c>
    </row>
    <row r="1604" spans="1:4" x14ac:dyDescent="0.15">
      <c r="A1604" s="49" t="s">
        <v>3187</v>
      </c>
      <c r="B1604" s="49" t="s">
        <v>3163</v>
      </c>
      <c r="C1604" s="49">
        <v>44</v>
      </c>
      <c r="D1604" s="50" t="s">
        <v>3188</v>
      </c>
    </row>
    <row r="1605" spans="1:4" x14ac:dyDescent="0.15">
      <c r="A1605" s="49" t="s">
        <v>3189</v>
      </c>
      <c r="B1605" s="49" t="s">
        <v>3163</v>
      </c>
      <c r="C1605" s="49">
        <v>44</v>
      </c>
      <c r="D1605" s="50" t="s">
        <v>3190</v>
      </c>
    </row>
    <row r="1606" spans="1:4" x14ac:dyDescent="0.15">
      <c r="A1606" s="49" t="s">
        <v>3191</v>
      </c>
      <c r="B1606" s="49" t="s">
        <v>3163</v>
      </c>
      <c r="C1606" s="49">
        <v>44</v>
      </c>
      <c r="D1606" s="50" t="s">
        <v>3192</v>
      </c>
    </row>
    <row r="1607" spans="1:4" x14ac:dyDescent="0.15">
      <c r="A1607" s="49" t="s">
        <v>3193</v>
      </c>
      <c r="B1607" s="49" t="s">
        <v>3163</v>
      </c>
      <c r="C1607" s="49">
        <v>44</v>
      </c>
      <c r="D1607" s="50" t="s">
        <v>3194</v>
      </c>
    </row>
    <row r="1608" spans="1:4" x14ac:dyDescent="0.15">
      <c r="A1608" s="49" t="s">
        <v>3195</v>
      </c>
      <c r="B1608" s="49" t="s">
        <v>3163</v>
      </c>
      <c r="C1608" s="49">
        <v>44</v>
      </c>
      <c r="D1608" s="50" t="s">
        <v>3196</v>
      </c>
    </row>
    <row r="1609" spans="1:4" x14ac:dyDescent="0.15">
      <c r="A1609" s="49" t="s">
        <v>3197</v>
      </c>
      <c r="B1609" s="49" t="s">
        <v>3163</v>
      </c>
      <c r="C1609" s="49">
        <v>44</v>
      </c>
      <c r="D1609" s="50" t="s">
        <v>3198</v>
      </c>
    </row>
    <row r="1610" spans="1:4" x14ac:dyDescent="0.15">
      <c r="A1610" s="49" t="s">
        <v>3199</v>
      </c>
      <c r="B1610" s="49" t="s">
        <v>3200</v>
      </c>
      <c r="C1610" s="49">
        <v>45</v>
      </c>
      <c r="D1610" s="50" t="s">
        <v>3201</v>
      </c>
    </row>
    <row r="1611" spans="1:4" x14ac:dyDescent="0.15">
      <c r="A1611" s="49" t="s">
        <v>3202</v>
      </c>
      <c r="B1611" s="49" t="s">
        <v>3200</v>
      </c>
      <c r="C1611" s="49">
        <v>45</v>
      </c>
      <c r="D1611" s="50" t="s">
        <v>3203</v>
      </c>
    </row>
    <row r="1612" spans="1:4" x14ac:dyDescent="0.15">
      <c r="A1612" s="49" t="s">
        <v>3204</v>
      </c>
      <c r="B1612" s="49" t="s">
        <v>3200</v>
      </c>
      <c r="C1612" s="49">
        <v>45</v>
      </c>
      <c r="D1612" s="50" t="s">
        <v>3205</v>
      </c>
    </row>
    <row r="1613" spans="1:4" x14ac:dyDescent="0.15">
      <c r="A1613" s="49" t="s">
        <v>3206</v>
      </c>
      <c r="B1613" s="49" t="s">
        <v>3200</v>
      </c>
      <c r="C1613" s="49">
        <v>45</v>
      </c>
      <c r="D1613" s="50" t="s">
        <v>3207</v>
      </c>
    </row>
    <row r="1614" spans="1:4" x14ac:dyDescent="0.15">
      <c r="A1614" s="49" t="s">
        <v>3208</v>
      </c>
      <c r="B1614" s="49" t="s">
        <v>3200</v>
      </c>
      <c r="C1614" s="49">
        <v>45</v>
      </c>
      <c r="D1614" s="50" t="s">
        <v>3209</v>
      </c>
    </row>
    <row r="1615" spans="1:4" x14ac:dyDescent="0.15">
      <c r="A1615" s="49" t="s">
        <v>3210</v>
      </c>
      <c r="B1615" s="49" t="s">
        <v>3200</v>
      </c>
      <c r="C1615" s="49">
        <v>45</v>
      </c>
      <c r="D1615" s="50" t="s">
        <v>3211</v>
      </c>
    </row>
    <row r="1616" spans="1:4" x14ac:dyDescent="0.15">
      <c r="A1616" s="49" t="s">
        <v>3212</v>
      </c>
      <c r="B1616" s="49" t="s">
        <v>3200</v>
      </c>
      <c r="C1616" s="49">
        <v>45</v>
      </c>
      <c r="D1616" s="50" t="s">
        <v>3213</v>
      </c>
    </row>
    <row r="1617" spans="1:4" x14ac:dyDescent="0.15">
      <c r="A1617" s="49" t="s">
        <v>3214</v>
      </c>
      <c r="B1617" s="49" t="s">
        <v>3200</v>
      </c>
      <c r="C1617" s="49">
        <v>45</v>
      </c>
      <c r="D1617" s="50" t="s">
        <v>3215</v>
      </c>
    </row>
    <row r="1618" spans="1:4" x14ac:dyDescent="0.15">
      <c r="A1618" s="49" t="s">
        <v>3216</v>
      </c>
      <c r="B1618" s="49" t="s">
        <v>3200</v>
      </c>
      <c r="C1618" s="49">
        <v>45</v>
      </c>
      <c r="D1618" s="50" t="s">
        <v>3217</v>
      </c>
    </row>
    <row r="1619" spans="1:4" x14ac:dyDescent="0.15">
      <c r="A1619" s="49" t="s">
        <v>3218</v>
      </c>
      <c r="B1619" s="49" t="s">
        <v>3200</v>
      </c>
      <c r="C1619" s="49">
        <v>45</v>
      </c>
      <c r="D1619" s="50" t="s">
        <v>3219</v>
      </c>
    </row>
    <row r="1620" spans="1:4" x14ac:dyDescent="0.15">
      <c r="A1620" s="49" t="s">
        <v>3220</v>
      </c>
      <c r="B1620" s="49" t="s">
        <v>3200</v>
      </c>
      <c r="C1620" s="49">
        <v>45</v>
      </c>
      <c r="D1620" s="50" t="s">
        <v>3221</v>
      </c>
    </row>
    <row r="1621" spans="1:4" x14ac:dyDescent="0.15">
      <c r="A1621" s="49" t="s">
        <v>3222</v>
      </c>
      <c r="B1621" s="49" t="s">
        <v>3200</v>
      </c>
      <c r="C1621" s="49">
        <v>45</v>
      </c>
      <c r="D1621" s="50" t="s">
        <v>3223</v>
      </c>
    </row>
    <row r="1622" spans="1:4" x14ac:dyDescent="0.15">
      <c r="A1622" s="49" t="s">
        <v>3224</v>
      </c>
      <c r="B1622" s="49" t="s">
        <v>3200</v>
      </c>
      <c r="C1622" s="49">
        <v>45</v>
      </c>
      <c r="D1622" s="50" t="s">
        <v>3225</v>
      </c>
    </row>
    <row r="1623" spans="1:4" x14ac:dyDescent="0.15">
      <c r="A1623" s="49" t="s">
        <v>3226</v>
      </c>
      <c r="B1623" s="49" t="s">
        <v>3200</v>
      </c>
      <c r="C1623" s="49">
        <v>45</v>
      </c>
      <c r="D1623" s="50" t="s">
        <v>3227</v>
      </c>
    </row>
    <row r="1624" spans="1:4" x14ac:dyDescent="0.15">
      <c r="A1624" s="49" t="s">
        <v>3228</v>
      </c>
      <c r="B1624" s="49" t="s">
        <v>3200</v>
      </c>
      <c r="C1624" s="49">
        <v>45</v>
      </c>
      <c r="D1624" s="50" t="s">
        <v>3229</v>
      </c>
    </row>
    <row r="1625" spans="1:4" x14ac:dyDescent="0.15">
      <c r="A1625" s="49" t="s">
        <v>3230</v>
      </c>
      <c r="B1625" s="49" t="s">
        <v>3200</v>
      </c>
      <c r="C1625" s="49">
        <v>45</v>
      </c>
      <c r="D1625" s="50" t="s">
        <v>3231</v>
      </c>
    </row>
    <row r="1626" spans="1:4" x14ac:dyDescent="0.15">
      <c r="A1626" s="49" t="s">
        <v>3232</v>
      </c>
      <c r="B1626" s="49" t="s">
        <v>3200</v>
      </c>
      <c r="C1626" s="49">
        <v>45</v>
      </c>
      <c r="D1626" s="50" t="s">
        <v>3233</v>
      </c>
    </row>
    <row r="1627" spans="1:4" x14ac:dyDescent="0.15">
      <c r="A1627" s="49" t="s">
        <v>3234</v>
      </c>
      <c r="B1627" s="49" t="s">
        <v>3200</v>
      </c>
      <c r="C1627" s="49">
        <v>45</v>
      </c>
      <c r="D1627" s="50" t="s">
        <v>3235</v>
      </c>
    </row>
    <row r="1628" spans="1:4" x14ac:dyDescent="0.15">
      <c r="A1628" s="49" t="s">
        <v>3236</v>
      </c>
      <c r="B1628" s="49" t="s">
        <v>3200</v>
      </c>
      <c r="C1628" s="49">
        <v>45</v>
      </c>
      <c r="D1628" s="50" t="s">
        <v>3237</v>
      </c>
    </row>
    <row r="1629" spans="1:4" x14ac:dyDescent="0.15">
      <c r="A1629" s="49" t="s">
        <v>3238</v>
      </c>
      <c r="B1629" s="49" t="s">
        <v>3200</v>
      </c>
      <c r="C1629" s="49">
        <v>45</v>
      </c>
      <c r="D1629" s="50" t="s">
        <v>3239</v>
      </c>
    </row>
    <row r="1630" spans="1:4" x14ac:dyDescent="0.15">
      <c r="A1630" s="49" t="s">
        <v>3240</v>
      </c>
      <c r="B1630" s="49" t="s">
        <v>3200</v>
      </c>
      <c r="C1630" s="49">
        <v>45</v>
      </c>
      <c r="D1630" s="50" t="s">
        <v>3241</v>
      </c>
    </row>
    <row r="1631" spans="1:4" x14ac:dyDescent="0.15">
      <c r="A1631" s="49" t="s">
        <v>3242</v>
      </c>
      <c r="B1631" s="49" t="s">
        <v>3200</v>
      </c>
      <c r="C1631" s="49">
        <v>45</v>
      </c>
      <c r="D1631" s="50" t="s">
        <v>3243</v>
      </c>
    </row>
    <row r="1632" spans="1:4" x14ac:dyDescent="0.15">
      <c r="A1632" s="49" t="s">
        <v>648</v>
      </c>
      <c r="B1632" s="49" t="s">
        <v>3200</v>
      </c>
      <c r="C1632" s="49">
        <v>45</v>
      </c>
      <c r="D1632" s="50" t="s">
        <v>3244</v>
      </c>
    </row>
    <row r="1633" spans="1:4" x14ac:dyDescent="0.15">
      <c r="A1633" s="49" t="s">
        <v>3245</v>
      </c>
      <c r="B1633" s="49" t="s">
        <v>3200</v>
      </c>
      <c r="C1633" s="49">
        <v>45</v>
      </c>
      <c r="D1633" s="50" t="s">
        <v>3246</v>
      </c>
    </row>
    <row r="1634" spans="1:4" x14ac:dyDescent="0.15">
      <c r="A1634" s="49" t="s">
        <v>3247</v>
      </c>
      <c r="B1634" s="49" t="s">
        <v>3200</v>
      </c>
      <c r="C1634" s="49">
        <v>45</v>
      </c>
      <c r="D1634" s="50" t="s">
        <v>3248</v>
      </c>
    </row>
    <row r="1635" spans="1:4" x14ac:dyDescent="0.15">
      <c r="A1635" s="49" t="s">
        <v>3249</v>
      </c>
      <c r="B1635" s="49" t="s">
        <v>3200</v>
      </c>
      <c r="C1635" s="49">
        <v>45</v>
      </c>
      <c r="D1635" s="50" t="s">
        <v>3250</v>
      </c>
    </row>
    <row r="1636" spans="1:4" x14ac:dyDescent="0.15">
      <c r="A1636" s="49" t="s">
        <v>3251</v>
      </c>
      <c r="B1636" s="49" t="s">
        <v>3252</v>
      </c>
      <c r="C1636" s="49">
        <v>46</v>
      </c>
      <c r="D1636" s="50" t="s">
        <v>3253</v>
      </c>
    </row>
    <row r="1637" spans="1:4" x14ac:dyDescent="0.15">
      <c r="A1637" s="49" t="s">
        <v>3254</v>
      </c>
      <c r="B1637" s="49" t="s">
        <v>3252</v>
      </c>
      <c r="C1637" s="49">
        <v>46</v>
      </c>
      <c r="D1637" s="50" t="s">
        <v>3255</v>
      </c>
    </row>
    <row r="1638" spans="1:4" x14ac:dyDescent="0.15">
      <c r="A1638" s="49" t="s">
        <v>3256</v>
      </c>
      <c r="B1638" s="49" t="s">
        <v>3252</v>
      </c>
      <c r="C1638" s="49">
        <v>46</v>
      </c>
      <c r="D1638" s="50" t="s">
        <v>3257</v>
      </c>
    </row>
    <row r="1639" spans="1:4" x14ac:dyDescent="0.15">
      <c r="A1639" s="49" t="s">
        <v>3258</v>
      </c>
      <c r="B1639" s="49" t="s">
        <v>3252</v>
      </c>
      <c r="C1639" s="49">
        <v>46</v>
      </c>
      <c r="D1639" s="50" t="s">
        <v>3259</v>
      </c>
    </row>
    <row r="1640" spans="1:4" x14ac:dyDescent="0.15">
      <c r="A1640" s="49" t="s">
        <v>3260</v>
      </c>
      <c r="B1640" s="49" t="s">
        <v>3252</v>
      </c>
      <c r="C1640" s="49">
        <v>46</v>
      </c>
      <c r="D1640" s="50" t="s">
        <v>3261</v>
      </c>
    </row>
    <row r="1641" spans="1:4" x14ac:dyDescent="0.15">
      <c r="A1641" s="49" t="s">
        <v>3262</v>
      </c>
      <c r="B1641" s="49" t="s">
        <v>3252</v>
      </c>
      <c r="C1641" s="49">
        <v>46</v>
      </c>
      <c r="D1641" s="50" t="s">
        <v>3263</v>
      </c>
    </row>
    <row r="1642" spans="1:4" x14ac:dyDescent="0.15">
      <c r="A1642" s="49" t="s">
        <v>3264</v>
      </c>
      <c r="B1642" s="49" t="s">
        <v>3252</v>
      </c>
      <c r="C1642" s="49">
        <v>46</v>
      </c>
      <c r="D1642" s="50" t="s">
        <v>3265</v>
      </c>
    </row>
    <row r="1643" spans="1:4" x14ac:dyDescent="0.15">
      <c r="A1643" s="49" t="s">
        <v>3266</v>
      </c>
      <c r="B1643" s="49" t="s">
        <v>3252</v>
      </c>
      <c r="C1643" s="49">
        <v>46</v>
      </c>
      <c r="D1643" s="50" t="s">
        <v>3267</v>
      </c>
    </row>
    <row r="1644" spans="1:4" x14ac:dyDescent="0.15">
      <c r="A1644" s="49" t="s">
        <v>3268</v>
      </c>
      <c r="B1644" s="49" t="s">
        <v>3252</v>
      </c>
      <c r="C1644" s="49">
        <v>46</v>
      </c>
      <c r="D1644" s="50" t="s">
        <v>3269</v>
      </c>
    </row>
    <row r="1645" spans="1:4" x14ac:dyDescent="0.15">
      <c r="A1645" s="49" t="s">
        <v>3270</v>
      </c>
      <c r="B1645" s="49" t="s">
        <v>3252</v>
      </c>
      <c r="C1645" s="49">
        <v>46</v>
      </c>
      <c r="D1645" s="50" t="s">
        <v>3271</v>
      </c>
    </row>
    <row r="1646" spans="1:4" x14ac:dyDescent="0.15">
      <c r="A1646" s="49" t="s">
        <v>3272</v>
      </c>
      <c r="B1646" s="49" t="s">
        <v>3252</v>
      </c>
      <c r="C1646" s="49">
        <v>46</v>
      </c>
      <c r="D1646" s="50" t="s">
        <v>3273</v>
      </c>
    </row>
    <row r="1647" spans="1:4" x14ac:dyDescent="0.15">
      <c r="A1647" s="49" t="s">
        <v>3274</v>
      </c>
      <c r="B1647" s="49" t="s">
        <v>3252</v>
      </c>
      <c r="C1647" s="49">
        <v>46</v>
      </c>
      <c r="D1647" s="50" t="s">
        <v>3275</v>
      </c>
    </row>
    <row r="1648" spans="1:4" x14ac:dyDescent="0.15">
      <c r="A1648" s="49" t="s">
        <v>3276</v>
      </c>
      <c r="B1648" s="49" t="s">
        <v>3252</v>
      </c>
      <c r="C1648" s="49">
        <v>46</v>
      </c>
      <c r="D1648" s="50" t="s">
        <v>3277</v>
      </c>
    </row>
    <row r="1649" spans="1:4" x14ac:dyDescent="0.15">
      <c r="A1649" s="49" t="s">
        <v>3278</v>
      </c>
      <c r="B1649" s="49" t="s">
        <v>3252</v>
      </c>
      <c r="C1649" s="49">
        <v>46</v>
      </c>
      <c r="D1649" s="50" t="s">
        <v>3279</v>
      </c>
    </row>
    <row r="1650" spans="1:4" x14ac:dyDescent="0.15">
      <c r="A1650" s="49" t="s">
        <v>3280</v>
      </c>
      <c r="B1650" s="49" t="s">
        <v>3252</v>
      </c>
      <c r="C1650" s="49">
        <v>46</v>
      </c>
      <c r="D1650" s="50" t="s">
        <v>3281</v>
      </c>
    </row>
    <row r="1651" spans="1:4" x14ac:dyDescent="0.15">
      <c r="A1651" s="49" t="s">
        <v>3282</v>
      </c>
      <c r="B1651" s="49" t="s">
        <v>3252</v>
      </c>
      <c r="C1651" s="49">
        <v>46</v>
      </c>
      <c r="D1651" s="50" t="s">
        <v>3283</v>
      </c>
    </row>
    <row r="1652" spans="1:4" x14ac:dyDescent="0.15">
      <c r="A1652" s="49" t="s">
        <v>3284</v>
      </c>
      <c r="B1652" s="49" t="s">
        <v>3252</v>
      </c>
      <c r="C1652" s="49">
        <v>46</v>
      </c>
      <c r="D1652" s="50" t="s">
        <v>3285</v>
      </c>
    </row>
    <row r="1653" spans="1:4" x14ac:dyDescent="0.15">
      <c r="A1653" s="49" t="s">
        <v>3286</v>
      </c>
      <c r="B1653" s="49" t="s">
        <v>3252</v>
      </c>
      <c r="C1653" s="49">
        <v>46</v>
      </c>
      <c r="D1653" s="50" t="s">
        <v>3287</v>
      </c>
    </row>
    <row r="1654" spans="1:4" x14ac:dyDescent="0.15">
      <c r="A1654" s="49" t="s">
        <v>3288</v>
      </c>
      <c r="B1654" s="49" t="s">
        <v>3252</v>
      </c>
      <c r="C1654" s="49">
        <v>46</v>
      </c>
      <c r="D1654" s="50" t="s">
        <v>3289</v>
      </c>
    </row>
    <row r="1655" spans="1:4" x14ac:dyDescent="0.15">
      <c r="A1655" s="49" t="s">
        <v>3290</v>
      </c>
      <c r="B1655" s="49" t="s">
        <v>3252</v>
      </c>
      <c r="C1655" s="49">
        <v>46</v>
      </c>
      <c r="D1655" s="50" t="s">
        <v>3291</v>
      </c>
    </row>
    <row r="1656" spans="1:4" x14ac:dyDescent="0.15">
      <c r="A1656" s="49" t="s">
        <v>3292</v>
      </c>
      <c r="B1656" s="49" t="s">
        <v>3252</v>
      </c>
      <c r="C1656" s="49">
        <v>46</v>
      </c>
      <c r="D1656" s="50" t="s">
        <v>3293</v>
      </c>
    </row>
    <row r="1657" spans="1:4" x14ac:dyDescent="0.15">
      <c r="A1657" s="49" t="s">
        <v>3294</v>
      </c>
      <c r="B1657" s="49" t="s">
        <v>3252</v>
      </c>
      <c r="C1657" s="49">
        <v>46</v>
      </c>
      <c r="D1657" s="50" t="s">
        <v>3295</v>
      </c>
    </row>
    <row r="1658" spans="1:4" x14ac:dyDescent="0.15">
      <c r="A1658" s="49" t="s">
        <v>3296</v>
      </c>
      <c r="B1658" s="49" t="s">
        <v>3252</v>
      </c>
      <c r="C1658" s="49">
        <v>46</v>
      </c>
      <c r="D1658" s="50" t="s">
        <v>3297</v>
      </c>
    </row>
    <row r="1659" spans="1:4" x14ac:dyDescent="0.15">
      <c r="A1659" s="49" t="s">
        <v>3298</v>
      </c>
      <c r="B1659" s="49" t="s">
        <v>3252</v>
      </c>
      <c r="C1659" s="49">
        <v>46</v>
      </c>
      <c r="D1659" s="50" t="s">
        <v>3299</v>
      </c>
    </row>
    <row r="1660" spans="1:4" x14ac:dyDescent="0.15">
      <c r="A1660" s="49" t="s">
        <v>3300</v>
      </c>
      <c r="B1660" s="49" t="s">
        <v>3252</v>
      </c>
      <c r="C1660" s="49">
        <v>46</v>
      </c>
      <c r="D1660" s="50" t="s">
        <v>3301</v>
      </c>
    </row>
    <row r="1661" spans="1:4" x14ac:dyDescent="0.15">
      <c r="A1661" s="49" t="s">
        <v>3302</v>
      </c>
      <c r="B1661" s="49" t="s">
        <v>3252</v>
      </c>
      <c r="C1661" s="49">
        <v>46</v>
      </c>
      <c r="D1661" s="50" t="s">
        <v>3303</v>
      </c>
    </row>
    <row r="1662" spans="1:4" x14ac:dyDescent="0.15">
      <c r="A1662" s="49" t="s">
        <v>3304</v>
      </c>
      <c r="B1662" s="49" t="s">
        <v>3252</v>
      </c>
      <c r="C1662" s="49">
        <v>46</v>
      </c>
      <c r="D1662" s="50" t="s">
        <v>3305</v>
      </c>
    </row>
    <row r="1663" spans="1:4" x14ac:dyDescent="0.15">
      <c r="A1663" s="49" t="s">
        <v>3306</v>
      </c>
      <c r="B1663" s="49" t="s">
        <v>3252</v>
      </c>
      <c r="C1663" s="49">
        <v>46</v>
      </c>
      <c r="D1663" s="50" t="s">
        <v>3307</v>
      </c>
    </row>
    <row r="1664" spans="1:4" x14ac:dyDescent="0.15">
      <c r="A1664" s="49" t="s">
        <v>3308</v>
      </c>
      <c r="B1664" s="49" t="s">
        <v>3252</v>
      </c>
      <c r="C1664" s="49">
        <v>46</v>
      </c>
      <c r="D1664" s="50" t="s">
        <v>3309</v>
      </c>
    </row>
    <row r="1665" spans="1:4" x14ac:dyDescent="0.15">
      <c r="A1665" s="49" t="s">
        <v>3310</v>
      </c>
      <c r="B1665" s="49" t="s">
        <v>3252</v>
      </c>
      <c r="C1665" s="49">
        <v>46</v>
      </c>
      <c r="D1665" s="50" t="s">
        <v>3311</v>
      </c>
    </row>
    <row r="1666" spans="1:4" x14ac:dyDescent="0.15">
      <c r="A1666" s="49" t="s">
        <v>3312</v>
      </c>
      <c r="B1666" s="49" t="s">
        <v>3252</v>
      </c>
      <c r="C1666" s="49">
        <v>46</v>
      </c>
      <c r="D1666" s="50" t="s">
        <v>3313</v>
      </c>
    </row>
    <row r="1667" spans="1:4" x14ac:dyDescent="0.15">
      <c r="A1667" s="49" t="s">
        <v>3314</v>
      </c>
      <c r="B1667" s="49" t="s">
        <v>3252</v>
      </c>
      <c r="C1667" s="49">
        <v>46</v>
      </c>
      <c r="D1667" s="50" t="s">
        <v>3315</v>
      </c>
    </row>
    <row r="1668" spans="1:4" x14ac:dyDescent="0.15">
      <c r="A1668" s="49" t="s">
        <v>3316</v>
      </c>
      <c r="B1668" s="49" t="s">
        <v>3252</v>
      </c>
      <c r="C1668" s="49">
        <v>46</v>
      </c>
      <c r="D1668" s="50" t="s">
        <v>3317</v>
      </c>
    </row>
    <row r="1669" spans="1:4" x14ac:dyDescent="0.15">
      <c r="A1669" s="49" t="s">
        <v>3318</v>
      </c>
      <c r="B1669" s="49" t="s">
        <v>3252</v>
      </c>
      <c r="C1669" s="49">
        <v>46</v>
      </c>
      <c r="D1669" s="50" t="s">
        <v>3319</v>
      </c>
    </row>
    <row r="1670" spans="1:4" x14ac:dyDescent="0.15">
      <c r="A1670" s="49" t="s">
        <v>3320</v>
      </c>
      <c r="B1670" s="49" t="s">
        <v>3252</v>
      </c>
      <c r="C1670" s="49">
        <v>46</v>
      </c>
      <c r="D1670" s="50" t="s">
        <v>3321</v>
      </c>
    </row>
    <row r="1671" spans="1:4" x14ac:dyDescent="0.15">
      <c r="A1671" s="49" t="s">
        <v>3322</v>
      </c>
      <c r="B1671" s="49" t="s">
        <v>3252</v>
      </c>
      <c r="C1671" s="49">
        <v>46</v>
      </c>
      <c r="D1671" s="50" t="s">
        <v>3323</v>
      </c>
    </row>
    <row r="1672" spans="1:4" x14ac:dyDescent="0.15">
      <c r="A1672" s="49" t="s">
        <v>3324</v>
      </c>
      <c r="B1672" s="49" t="s">
        <v>3252</v>
      </c>
      <c r="C1672" s="49">
        <v>46</v>
      </c>
      <c r="D1672" s="50" t="s">
        <v>3325</v>
      </c>
    </row>
    <row r="1673" spans="1:4" x14ac:dyDescent="0.15">
      <c r="A1673" s="49" t="s">
        <v>3326</v>
      </c>
      <c r="B1673" s="49" t="s">
        <v>3252</v>
      </c>
      <c r="C1673" s="49">
        <v>46</v>
      </c>
      <c r="D1673" s="50" t="s">
        <v>3327</v>
      </c>
    </row>
    <row r="1674" spans="1:4" x14ac:dyDescent="0.15">
      <c r="A1674" s="49" t="s">
        <v>3328</v>
      </c>
      <c r="B1674" s="49" t="s">
        <v>3252</v>
      </c>
      <c r="C1674" s="49">
        <v>46</v>
      </c>
      <c r="D1674" s="50" t="s">
        <v>3329</v>
      </c>
    </row>
    <row r="1675" spans="1:4" x14ac:dyDescent="0.15">
      <c r="A1675" s="49" t="s">
        <v>3330</v>
      </c>
      <c r="B1675" s="49" t="s">
        <v>3252</v>
      </c>
      <c r="C1675" s="49">
        <v>46</v>
      </c>
      <c r="D1675" s="50" t="s">
        <v>3331</v>
      </c>
    </row>
    <row r="1676" spans="1:4" x14ac:dyDescent="0.15">
      <c r="A1676" s="49" t="s">
        <v>3332</v>
      </c>
      <c r="B1676" s="49" t="s">
        <v>3252</v>
      </c>
      <c r="C1676" s="49">
        <v>46</v>
      </c>
      <c r="D1676" s="50" t="s">
        <v>3333</v>
      </c>
    </row>
    <row r="1677" spans="1:4" x14ac:dyDescent="0.15">
      <c r="A1677" s="49" t="s">
        <v>3334</v>
      </c>
      <c r="B1677" s="49" t="s">
        <v>3252</v>
      </c>
      <c r="C1677" s="49">
        <v>46</v>
      </c>
      <c r="D1677" s="50" t="s">
        <v>3335</v>
      </c>
    </row>
    <row r="1678" spans="1:4" x14ac:dyDescent="0.15">
      <c r="A1678" s="49" t="s">
        <v>3336</v>
      </c>
      <c r="B1678" s="49" t="s">
        <v>3252</v>
      </c>
      <c r="C1678" s="49">
        <v>46</v>
      </c>
      <c r="D1678" s="50" t="s">
        <v>3337</v>
      </c>
    </row>
    <row r="1679" spans="1:4" x14ac:dyDescent="0.15">
      <c r="A1679" s="49" t="s">
        <v>3338</v>
      </c>
      <c r="B1679" s="49" t="s">
        <v>3339</v>
      </c>
      <c r="C1679" s="49">
        <v>47</v>
      </c>
      <c r="D1679" s="50" t="s">
        <v>3340</v>
      </c>
    </row>
    <row r="1680" spans="1:4" x14ac:dyDescent="0.15">
      <c r="A1680" s="49" t="s">
        <v>3341</v>
      </c>
      <c r="B1680" s="49" t="s">
        <v>3339</v>
      </c>
      <c r="C1680" s="49">
        <v>47</v>
      </c>
      <c r="D1680" s="50" t="s">
        <v>3342</v>
      </c>
    </row>
    <row r="1681" spans="1:4" x14ac:dyDescent="0.15">
      <c r="A1681" s="49" t="s">
        <v>3343</v>
      </c>
      <c r="B1681" s="49" t="s">
        <v>3339</v>
      </c>
      <c r="C1681" s="49">
        <v>47</v>
      </c>
      <c r="D1681" s="50" t="s">
        <v>3344</v>
      </c>
    </row>
    <row r="1682" spans="1:4" x14ac:dyDescent="0.15">
      <c r="A1682" s="49" t="s">
        <v>3345</v>
      </c>
      <c r="B1682" s="49" t="s">
        <v>3339</v>
      </c>
      <c r="C1682" s="49">
        <v>47</v>
      </c>
      <c r="D1682" s="50" t="s">
        <v>3346</v>
      </c>
    </row>
    <row r="1683" spans="1:4" x14ac:dyDescent="0.15">
      <c r="A1683" s="49" t="s">
        <v>3347</v>
      </c>
      <c r="B1683" s="49" t="s">
        <v>3339</v>
      </c>
      <c r="C1683" s="49">
        <v>47</v>
      </c>
      <c r="D1683" s="50" t="s">
        <v>3348</v>
      </c>
    </row>
    <row r="1684" spans="1:4" x14ac:dyDescent="0.15">
      <c r="A1684" s="49" t="s">
        <v>3349</v>
      </c>
      <c r="B1684" s="49" t="s">
        <v>3339</v>
      </c>
      <c r="C1684" s="49">
        <v>47</v>
      </c>
      <c r="D1684" s="50" t="s">
        <v>3350</v>
      </c>
    </row>
    <row r="1685" spans="1:4" x14ac:dyDescent="0.15">
      <c r="A1685" s="49" t="s">
        <v>3351</v>
      </c>
      <c r="B1685" s="49" t="s">
        <v>3339</v>
      </c>
      <c r="C1685" s="49">
        <v>47</v>
      </c>
      <c r="D1685" s="50" t="s">
        <v>3352</v>
      </c>
    </row>
    <row r="1686" spans="1:4" x14ac:dyDescent="0.15">
      <c r="A1686" s="49" t="s">
        <v>3353</v>
      </c>
      <c r="B1686" s="49" t="s">
        <v>3339</v>
      </c>
      <c r="C1686" s="49">
        <v>47</v>
      </c>
      <c r="D1686" s="50" t="s">
        <v>3354</v>
      </c>
    </row>
    <row r="1687" spans="1:4" x14ac:dyDescent="0.15">
      <c r="A1687" s="49" t="s">
        <v>3355</v>
      </c>
      <c r="B1687" s="49" t="s">
        <v>3339</v>
      </c>
      <c r="C1687" s="49">
        <v>47</v>
      </c>
      <c r="D1687" s="50" t="s">
        <v>3356</v>
      </c>
    </row>
    <row r="1688" spans="1:4" x14ac:dyDescent="0.15">
      <c r="A1688" s="49" t="s">
        <v>3357</v>
      </c>
      <c r="B1688" s="49" t="s">
        <v>3339</v>
      </c>
      <c r="C1688" s="49">
        <v>47</v>
      </c>
      <c r="D1688" s="50" t="s">
        <v>3358</v>
      </c>
    </row>
    <row r="1689" spans="1:4" x14ac:dyDescent="0.15">
      <c r="A1689" s="49" t="s">
        <v>3359</v>
      </c>
      <c r="B1689" s="49" t="s">
        <v>3339</v>
      </c>
      <c r="C1689" s="49">
        <v>47</v>
      </c>
      <c r="D1689" s="50" t="s">
        <v>3360</v>
      </c>
    </row>
    <row r="1690" spans="1:4" x14ac:dyDescent="0.15">
      <c r="A1690" s="49" t="s">
        <v>3361</v>
      </c>
      <c r="B1690" s="49" t="s">
        <v>3339</v>
      </c>
      <c r="C1690" s="49">
        <v>47</v>
      </c>
      <c r="D1690" s="50" t="s">
        <v>3362</v>
      </c>
    </row>
    <row r="1691" spans="1:4" x14ac:dyDescent="0.15">
      <c r="A1691" s="49" t="s">
        <v>3363</v>
      </c>
      <c r="B1691" s="49" t="s">
        <v>3339</v>
      </c>
      <c r="C1691" s="49">
        <v>47</v>
      </c>
      <c r="D1691" s="50" t="s">
        <v>3364</v>
      </c>
    </row>
    <row r="1692" spans="1:4" x14ac:dyDescent="0.15">
      <c r="A1692" s="49" t="s">
        <v>3365</v>
      </c>
      <c r="B1692" s="49" t="s">
        <v>3339</v>
      </c>
      <c r="C1692" s="49">
        <v>47</v>
      </c>
      <c r="D1692" s="50" t="s">
        <v>3366</v>
      </c>
    </row>
    <row r="1693" spans="1:4" x14ac:dyDescent="0.15">
      <c r="A1693" s="49" t="s">
        <v>3367</v>
      </c>
      <c r="B1693" s="49" t="s">
        <v>3339</v>
      </c>
      <c r="C1693" s="49">
        <v>47</v>
      </c>
      <c r="D1693" s="50" t="s">
        <v>3368</v>
      </c>
    </row>
    <row r="1694" spans="1:4" x14ac:dyDescent="0.15">
      <c r="A1694" s="49" t="s">
        <v>3369</v>
      </c>
      <c r="B1694" s="49" t="s">
        <v>3339</v>
      </c>
      <c r="C1694" s="49">
        <v>47</v>
      </c>
      <c r="D1694" s="50" t="s">
        <v>3370</v>
      </c>
    </row>
    <row r="1695" spans="1:4" x14ac:dyDescent="0.15">
      <c r="A1695" s="49" t="s">
        <v>3371</v>
      </c>
      <c r="B1695" s="49" t="s">
        <v>3339</v>
      </c>
      <c r="C1695" s="49">
        <v>47</v>
      </c>
      <c r="D1695" s="50" t="s">
        <v>3372</v>
      </c>
    </row>
    <row r="1696" spans="1:4" x14ac:dyDescent="0.15">
      <c r="A1696" s="49" t="s">
        <v>3373</v>
      </c>
      <c r="B1696" s="49" t="s">
        <v>3339</v>
      </c>
      <c r="C1696" s="49">
        <v>47</v>
      </c>
      <c r="D1696" s="50" t="s">
        <v>3374</v>
      </c>
    </row>
    <row r="1697" spans="1:4" x14ac:dyDescent="0.15">
      <c r="A1697" s="49" t="s">
        <v>3375</v>
      </c>
      <c r="B1697" s="49" t="s">
        <v>3339</v>
      </c>
      <c r="C1697" s="49">
        <v>47</v>
      </c>
      <c r="D1697" s="50" t="s">
        <v>3376</v>
      </c>
    </row>
    <row r="1698" spans="1:4" x14ac:dyDescent="0.15">
      <c r="A1698" s="49" t="s">
        <v>3377</v>
      </c>
      <c r="B1698" s="49" t="s">
        <v>3339</v>
      </c>
      <c r="C1698" s="49">
        <v>47</v>
      </c>
      <c r="D1698" s="50" t="s">
        <v>3378</v>
      </c>
    </row>
    <row r="1699" spans="1:4" x14ac:dyDescent="0.15">
      <c r="A1699" s="49" t="s">
        <v>3379</v>
      </c>
      <c r="B1699" s="49" t="s">
        <v>3339</v>
      </c>
      <c r="C1699" s="49">
        <v>47</v>
      </c>
      <c r="D1699" s="50" t="s">
        <v>3380</v>
      </c>
    </row>
    <row r="1700" spans="1:4" x14ac:dyDescent="0.15">
      <c r="A1700" s="49" t="s">
        <v>3381</v>
      </c>
      <c r="B1700" s="49" t="s">
        <v>3339</v>
      </c>
      <c r="C1700" s="49">
        <v>47</v>
      </c>
      <c r="D1700" s="50" t="s">
        <v>3382</v>
      </c>
    </row>
    <row r="1701" spans="1:4" x14ac:dyDescent="0.15">
      <c r="A1701" s="49" t="s">
        <v>3383</v>
      </c>
      <c r="B1701" s="49" t="s">
        <v>3339</v>
      </c>
      <c r="C1701" s="49">
        <v>47</v>
      </c>
      <c r="D1701" s="50" t="s">
        <v>3384</v>
      </c>
    </row>
    <row r="1702" spans="1:4" x14ac:dyDescent="0.15">
      <c r="A1702" s="49" t="s">
        <v>3385</v>
      </c>
      <c r="B1702" s="49" t="s">
        <v>3339</v>
      </c>
      <c r="C1702" s="49">
        <v>47</v>
      </c>
      <c r="D1702" s="50" t="s">
        <v>3386</v>
      </c>
    </row>
    <row r="1703" spans="1:4" x14ac:dyDescent="0.15">
      <c r="A1703" s="49" t="s">
        <v>3387</v>
      </c>
      <c r="B1703" s="49" t="s">
        <v>3339</v>
      </c>
      <c r="C1703" s="49">
        <v>47</v>
      </c>
      <c r="D1703" s="50" t="s">
        <v>3388</v>
      </c>
    </row>
    <row r="1704" spans="1:4" x14ac:dyDescent="0.15">
      <c r="A1704" s="49" t="s">
        <v>3389</v>
      </c>
      <c r="B1704" s="49" t="s">
        <v>3339</v>
      </c>
      <c r="C1704" s="49">
        <v>47</v>
      </c>
      <c r="D1704" s="50" t="s">
        <v>3390</v>
      </c>
    </row>
    <row r="1705" spans="1:4" x14ac:dyDescent="0.15">
      <c r="A1705" s="49" t="s">
        <v>3391</v>
      </c>
      <c r="B1705" s="49" t="s">
        <v>3339</v>
      </c>
      <c r="C1705" s="49">
        <v>47</v>
      </c>
      <c r="D1705" s="50" t="s">
        <v>3392</v>
      </c>
    </row>
    <row r="1706" spans="1:4" x14ac:dyDescent="0.15">
      <c r="A1706" s="49" t="s">
        <v>3393</v>
      </c>
      <c r="B1706" s="49" t="s">
        <v>3339</v>
      </c>
      <c r="C1706" s="49">
        <v>47</v>
      </c>
      <c r="D1706" s="50" t="s">
        <v>3394</v>
      </c>
    </row>
    <row r="1707" spans="1:4" x14ac:dyDescent="0.15">
      <c r="A1707" s="49" t="s">
        <v>3395</v>
      </c>
      <c r="B1707" s="49" t="s">
        <v>3339</v>
      </c>
      <c r="C1707" s="49">
        <v>47</v>
      </c>
      <c r="D1707" s="50" t="s">
        <v>3396</v>
      </c>
    </row>
    <row r="1708" spans="1:4" x14ac:dyDescent="0.15">
      <c r="A1708" s="49" t="s">
        <v>3397</v>
      </c>
      <c r="B1708" s="49" t="s">
        <v>3339</v>
      </c>
      <c r="C1708" s="49">
        <v>47</v>
      </c>
      <c r="D1708" s="50" t="s">
        <v>3398</v>
      </c>
    </row>
    <row r="1709" spans="1:4" x14ac:dyDescent="0.15">
      <c r="A1709" s="49" t="s">
        <v>3399</v>
      </c>
      <c r="B1709" s="49" t="s">
        <v>3339</v>
      </c>
      <c r="C1709" s="49">
        <v>47</v>
      </c>
      <c r="D1709" s="50" t="s">
        <v>3400</v>
      </c>
    </row>
    <row r="1710" spans="1:4" x14ac:dyDescent="0.15">
      <c r="A1710" s="49" t="s">
        <v>3401</v>
      </c>
      <c r="B1710" s="49" t="s">
        <v>3339</v>
      </c>
      <c r="C1710" s="49">
        <v>47</v>
      </c>
      <c r="D1710" s="50" t="s">
        <v>3402</v>
      </c>
    </row>
    <row r="1711" spans="1:4" x14ac:dyDescent="0.15">
      <c r="A1711" s="49" t="s">
        <v>3403</v>
      </c>
      <c r="B1711" s="49" t="s">
        <v>3339</v>
      </c>
      <c r="C1711" s="49">
        <v>47</v>
      </c>
      <c r="D1711" s="50" t="s">
        <v>3404</v>
      </c>
    </row>
    <row r="1712" spans="1:4" x14ac:dyDescent="0.15">
      <c r="A1712" s="49" t="s">
        <v>3405</v>
      </c>
      <c r="B1712" s="49" t="s">
        <v>3339</v>
      </c>
      <c r="C1712" s="49">
        <v>47</v>
      </c>
      <c r="D1712" s="50" t="s">
        <v>3406</v>
      </c>
    </row>
    <row r="1713" spans="1:4" x14ac:dyDescent="0.15">
      <c r="A1713" s="49" t="s">
        <v>3407</v>
      </c>
      <c r="B1713" s="49" t="s">
        <v>3339</v>
      </c>
      <c r="C1713" s="49">
        <v>47</v>
      </c>
      <c r="D1713" s="50" t="s">
        <v>3408</v>
      </c>
    </row>
    <row r="1714" spans="1:4" x14ac:dyDescent="0.15">
      <c r="A1714" s="49" t="s">
        <v>3409</v>
      </c>
      <c r="B1714" s="49" t="s">
        <v>3339</v>
      </c>
      <c r="C1714" s="49">
        <v>47</v>
      </c>
      <c r="D1714" s="50" t="s">
        <v>3410</v>
      </c>
    </row>
    <row r="1715" spans="1:4" x14ac:dyDescent="0.15">
      <c r="A1715" s="49" t="s">
        <v>3411</v>
      </c>
      <c r="B1715" s="49" t="s">
        <v>3339</v>
      </c>
      <c r="C1715" s="49">
        <v>47</v>
      </c>
      <c r="D1715" s="50" t="s">
        <v>3412</v>
      </c>
    </row>
    <row r="1716" spans="1:4" x14ac:dyDescent="0.15">
      <c r="A1716" s="49" t="s">
        <v>3413</v>
      </c>
      <c r="B1716" s="49" t="s">
        <v>3339</v>
      </c>
      <c r="C1716" s="49">
        <v>47</v>
      </c>
      <c r="D1716" s="50" t="s">
        <v>3414</v>
      </c>
    </row>
    <row r="1717" spans="1:4" x14ac:dyDescent="0.15">
      <c r="A1717" s="49" t="s">
        <v>3415</v>
      </c>
      <c r="B1717" s="49" t="s">
        <v>3339</v>
      </c>
      <c r="C1717" s="49">
        <v>47</v>
      </c>
      <c r="D1717" s="50" t="s">
        <v>3416</v>
      </c>
    </row>
    <row r="1718" spans="1:4" x14ac:dyDescent="0.15">
      <c r="A1718" s="49" t="s">
        <v>3417</v>
      </c>
      <c r="B1718" s="49" t="s">
        <v>3339</v>
      </c>
      <c r="C1718" s="49">
        <v>47</v>
      </c>
      <c r="D1718" s="50" t="s">
        <v>3418</v>
      </c>
    </row>
    <row r="1719" spans="1:4" x14ac:dyDescent="0.15">
      <c r="A1719" s="49" t="s">
        <v>3419</v>
      </c>
      <c r="B1719" s="49" t="s">
        <v>3339</v>
      </c>
      <c r="C1719" s="49">
        <v>47</v>
      </c>
      <c r="D1719" s="50" t="s">
        <v>3420</v>
      </c>
    </row>
  </sheetData>
  <phoneticPr fontId="1"/>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FBB1-DD55-4EB3-A88B-BA661057B6FA}">
  <sheetPr>
    <tabColor rgb="FFFFFFCC"/>
    <pageSetUpPr fitToPage="1"/>
  </sheetPr>
  <dimension ref="C1:J240"/>
  <sheetViews>
    <sheetView topLeftCell="A113" workbookViewId="0">
      <selection activeCell="I236" sqref="I236"/>
    </sheetView>
    <sheetView workbookViewId="1">
      <selection activeCell="D22" sqref="D22"/>
    </sheetView>
  </sheetViews>
  <sheetFormatPr defaultRowHeight="13.5" x14ac:dyDescent="0.15"/>
  <cols>
    <col min="1" max="1" width="4.25" customWidth="1"/>
    <col min="2" max="2" width="5.5" customWidth="1"/>
    <col min="3" max="3" width="30.125" customWidth="1"/>
    <col min="4" max="4" width="13.375" customWidth="1"/>
    <col min="5" max="5" width="5.5" customWidth="1"/>
    <col min="6" max="6" width="30.125" customWidth="1"/>
    <col min="7" max="7" width="13.375" customWidth="1"/>
    <col min="8" max="8" width="5.75" customWidth="1"/>
    <col min="9" max="9" width="30.125" customWidth="1"/>
    <col min="10" max="10" width="13.375" customWidth="1"/>
  </cols>
  <sheetData>
    <row r="1" spans="3:10" x14ac:dyDescent="0.15">
      <c r="C1" t="s">
        <v>3778</v>
      </c>
      <c r="F1" t="s">
        <v>3779</v>
      </c>
      <c r="I1" t="s">
        <v>3795</v>
      </c>
    </row>
    <row r="2" spans="3:10" x14ac:dyDescent="0.15">
      <c r="C2" s="1" t="s">
        <v>3657</v>
      </c>
      <c r="D2" s="1" t="s">
        <v>3637</v>
      </c>
      <c r="F2" s="1" t="s">
        <v>3657</v>
      </c>
      <c r="G2" s="1" t="s">
        <v>3637</v>
      </c>
      <c r="I2" s="1" t="s">
        <v>3657</v>
      </c>
      <c r="J2" s="1" t="s">
        <v>3637</v>
      </c>
    </row>
    <row r="3" spans="3:10" x14ac:dyDescent="0.15">
      <c r="C3" s="1" t="s">
        <v>3656</v>
      </c>
      <c r="D3" s="1" t="s">
        <v>3654</v>
      </c>
      <c r="F3" s="1" t="s">
        <v>3656</v>
      </c>
      <c r="G3" s="1" t="s">
        <v>3654</v>
      </c>
      <c r="I3" s="1" t="s">
        <v>3656</v>
      </c>
      <c r="J3" s="1" t="s">
        <v>3654</v>
      </c>
    </row>
    <row r="4" spans="3:10" x14ac:dyDescent="0.15">
      <c r="C4" s="1" t="s">
        <v>3629</v>
      </c>
      <c r="D4" s="1" t="s">
        <v>3654</v>
      </c>
      <c r="F4" s="1" t="s">
        <v>3780</v>
      </c>
      <c r="G4" s="1"/>
      <c r="I4" s="1" t="s">
        <v>3629</v>
      </c>
      <c r="J4" s="1" t="s">
        <v>3654</v>
      </c>
    </row>
    <row r="5" spans="3:10" x14ac:dyDescent="0.15">
      <c r="C5" s="1" t="s">
        <v>3772</v>
      </c>
      <c r="D5" s="1" t="s">
        <v>3654</v>
      </c>
      <c r="F5" s="1" t="s">
        <v>3629</v>
      </c>
      <c r="G5" s="1" t="s">
        <v>3654</v>
      </c>
      <c r="I5" s="1" t="s">
        <v>3796</v>
      </c>
      <c r="J5" s="1" t="s">
        <v>3654</v>
      </c>
    </row>
    <row r="6" spans="3:10" x14ac:dyDescent="0.15">
      <c r="C6" s="1" t="s">
        <v>3628</v>
      </c>
      <c r="D6" s="1" t="s">
        <v>3654</v>
      </c>
      <c r="F6" s="1" t="s">
        <v>3772</v>
      </c>
      <c r="G6" s="1" t="s">
        <v>3654</v>
      </c>
      <c r="I6" s="1" t="s">
        <v>3628</v>
      </c>
      <c r="J6" s="1" t="s">
        <v>3654</v>
      </c>
    </row>
    <row r="7" spans="3:10" x14ac:dyDescent="0.15">
      <c r="C7" s="1" t="s">
        <v>3659</v>
      </c>
      <c r="D7" s="1" t="s">
        <v>3654</v>
      </c>
      <c r="F7" s="1" t="s">
        <v>3628</v>
      </c>
      <c r="G7" s="1" t="s">
        <v>3654</v>
      </c>
      <c r="I7" s="1" t="s">
        <v>3659</v>
      </c>
      <c r="J7" s="1" t="s">
        <v>3654</v>
      </c>
    </row>
    <row r="8" spans="3:10" x14ac:dyDescent="0.15">
      <c r="C8" s="1" t="s">
        <v>3660</v>
      </c>
      <c r="D8" s="1" t="s">
        <v>3654</v>
      </c>
      <c r="F8" s="1" t="s">
        <v>3659</v>
      </c>
      <c r="G8" s="1" t="s">
        <v>3654</v>
      </c>
      <c r="I8" s="1" t="s">
        <v>3660</v>
      </c>
      <c r="J8" s="1" t="s">
        <v>3654</v>
      </c>
    </row>
    <row r="9" spans="3:10" x14ac:dyDescent="0.15">
      <c r="C9" s="1" t="s">
        <v>3421</v>
      </c>
      <c r="D9" s="1" t="s">
        <v>3654</v>
      </c>
      <c r="F9" s="1" t="s">
        <v>3660</v>
      </c>
      <c r="G9" s="1" t="s">
        <v>3654</v>
      </c>
      <c r="I9" s="1" t="s">
        <v>3421</v>
      </c>
      <c r="J9" s="1" t="s">
        <v>3654</v>
      </c>
    </row>
    <row r="10" spans="3:10" x14ac:dyDescent="0.15">
      <c r="C10" s="1" t="s">
        <v>3422</v>
      </c>
      <c r="D10" s="1" t="s">
        <v>3654</v>
      </c>
      <c r="F10" s="1" t="s">
        <v>3421</v>
      </c>
      <c r="G10" s="1" t="s">
        <v>3654</v>
      </c>
      <c r="I10" s="1" t="s">
        <v>3422</v>
      </c>
      <c r="J10" s="1" t="s">
        <v>3654</v>
      </c>
    </row>
    <row r="11" spans="3:10" x14ac:dyDescent="0.15">
      <c r="C11" s="1" t="s">
        <v>3423</v>
      </c>
      <c r="D11" s="1" t="s">
        <v>3649</v>
      </c>
      <c r="F11" s="1" t="s">
        <v>3422</v>
      </c>
      <c r="G11" s="1" t="s">
        <v>3654</v>
      </c>
      <c r="I11" s="1" t="s">
        <v>3423</v>
      </c>
      <c r="J11" s="1" t="s">
        <v>3649</v>
      </c>
    </row>
    <row r="12" spans="3:10" x14ac:dyDescent="0.15">
      <c r="C12" s="1" t="s">
        <v>5</v>
      </c>
      <c r="D12" s="1" t="s">
        <v>3649</v>
      </c>
      <c r="F12" s="1" t="s">
        <v>3423</v>
      </c>
      <c r="G12" s="1" t="s">
        <v>3649</v>
      </c>
      <c r="I12" s="1" t="s">
        <v>5</v>
      </c>
      <c r="J12" s="1" t="s">
        <v>3649</v>
      </c>
    </row>
    <row r="13" spans="3:10" x14ac:dyDescent="0.15">
      <c r="C13" s="1" t="s">
        <v>1</v>
      </c>
      <c r="D13" s="1" t="s">
        <v>3649</v>
      </c>
      <c r="F13" s="1" t="s">
        <v>5</v>
      </c>
      <c r="G13" s="1" t="s">
        <v>3649</v>
      </c>
      <c r="I13" s="1" t="s">
        <v>1</v>
      </c>
      <c r="J13" s="1" t="s">
        <v>3649</v>
      </c>
    </row>
    <row r="14" spans="3:10" x14ac:dyDescent="0.15">
      <c r="C14" s="1" t="s">
        <v>3</v>
      </c>
      <c r="D14" s="1" t="s">
        <v>3649</v>
      </c>
      <c r="F14" s="1" t="s">
        <v>1</v>
      </c>
      <c r="G14" s="1" t="s">
        <v>3649</v>
      </c>
      <c r="I14" s="1" t="s">
        <v>3</v>
      </c>
      <c r="J14" s="1" t="s">
        <v>3649</v>
      </c>
    </row>
    <row r="15" spans="3:10" x14ac:dyDescent="0.15">
      <c r="C15" s="1" t="s">
        <v>3424</v>
      </c>
      <c r="D15" s="1" t="s">
        <v>3649</v>
      </c>
      <c r="F15" s="1" t="s">
        <v>3</v>
      </c>
      <c r="G15" s="1" t="s">
        <v>3649</v>
      </c>
      <c r="I15" s="1" t="s">
        <v>3424</v>
      </c>
      <c r="J15" s="1" t="s">
        <v>3649</v>
      </c>
    </row>
    <row r="16" spans="3:10" x14ac:dyDescent="0.15">
      <c r="C16" s="1" t="s">
        <v>6</v>
      </c>
      <c r="D16" s="1" t="s">
        <v>3649</v>
      </c>
      <c r="F16" s="1" t="s">
        <v>3424</v>
      </c>
      <c r="G16" s="1" t="s">
        <v>3649</v>
      </c>
      <c r="I16" s="1" t="s">
        <v>6</v>
      </c>
      <c r="J16" s="1" t="s">
        <v>3649</v>
      </c>
    </row>
    <row r="17" spans="3:10" x14ac:dyDescent="0.15">
      <c r="C17" s="1" t="s">
        <v>11</v>
      </c>
      <c r="D17" s="1" t="s">
        <v>3649</v>
      </c>
      <c r="F17" s="1" t="s">
        <v>6</v>
      </c>
      <c r="G17" s="1" t="s">
        <v>3649</v>
      </c>
      <c r="I17" s="1" t="s">
        <v>11</v>
      </c>
      <c r="J17" s="1" t="s">
        <v>3649</v>
      </c>
    </row>
    <row r="18" spans="3:10" x14ac:dyDescent="0.15">
      <c r="C18" s="1" t="s">
        <v>8</v>
      </c>
      <c r="D18" s="1" t="s">
        <v>3649</v>
      </c>
      <c r="F18" s="1" t="s">
        <v>11</v>
      </c>
      <c r="G18" s="1" t="s">
        <v>3649</v>
      </c>
      <c r="I18" s="1" t="s">
        <v>8</v>
      </c>
      <c r="J18" s="1" t="s">
        <v>3649</v>
      </c>
    </row>
    <row r="19" spans="3:10" x14ac:dyDescent="0.15">
      <c r="C19" s="1" t="s">
        <v>3425</v>
      </c>
      <c r="D19" s="1" t="s">
        <v>3649</v>
      </c>
      <c r="F19" s="1" t="s">
        <v>8</v>
      </c>
      <c r="G19" s="1" t="s">
        <v>3649</v>
      </c>
      <c r="I19" s="1" t="s">
        <v>3425</v>
      </c>
      <c r="J19" s="1" t="s">
        <v>3649</v>
      </c>
    </row>
    <row r="20" spans="3:10" x14ac:dyDescent="0.15">
      <c r="C20" s="1" t="s">
        <v>3426</v>
      </c>
      <c r="D20" s="1" t="s">
        <v>3649</v>
      </c>
      <c r="F20" s="1" t="s">
        <v>3425</v>
      </c>
      <c r="G20" s="1" t="s">
        <v>3649</v>
      </c>
      <c r="I20" s="1" t="s">
        <v>3426</v>
      </c>
      <c r="J20" s="1" t="s">
        <v>3649</v>
      </c>
    </row>
    <row r="21" spans="3:10" x14ac:dyDescent="0.15">
      <c r="C21" s="1" t="s">
        <v>3427</v>
      </c>
      <c r="D21" s="1" t="s">
        <v>3648</v>
      </c>
      <c r="F21" s="1" t="s">
        <v>3426</v>
      </c>
      <c r="G21" s="1" t="s">
        <v>3649</v>
      </c>
      <c r="I21" s="1" t="s">
        <v>3427</v>
      </c>
      <c r="J21" s="1" t="s">
        <v>3648</v>
      </c>
    </row>
    <row r="22" spans="3:10" x14ac:dyDescent="0.15">
      <c r="C22" s="1" t="s">
        <v>3428</v>
      </c>
      <c r="D22" s="1" t="s">
        <v>3648</v>
      </c>
      <c r="F22" s="1" t="s">
        <v>3427</v>
      </c>
      <c r="G22" s="1" t="s">
        <v>3648</v>
      </c>
      <c r="I22" s="1" t="s">
        <v>3428</v>
      </c>
      <c r="J22" s="1" t="s">
        <v>3648</v>
      </c>
    </row>
    <row r="23" spans="3:10" x14ac:dyDescent="0.15">
      <c r="C23" s="1" t="s">
        <v>3429</v>
      </c>
      <c r="D23" s="1" t="s">
        <v>3648</v>
      </c>
      <c r="F23" s="1" t="s">
        <v>3428</v>
      </c>
      <c r="G23" s="1" t="s">
        <v>3648</v>
      </c>
      <c r="I23" s="1" t="s">
        <v>3429</v>
      </c>
      <c r="J23" s="1" t="s">
        <v>3648</v>
      </c>
    </row>
    <row r="24" spans="3:10" x14ac:dyDescent="0.15">
      <c r="C24" s="1" t="s">
        <v>3430</v>
      </c>
      <c r="D24" s="1" t="s">
        <v>3647</v>
      </c>
      <c r="F24" s="1" t="s">
        <v>3429</v>
      </c>
      <c r="G24" s="1" t="s">
        <v>3648</v>
      </c>
      <c r="I24" s="1" t="s">
        <v>3430</v>
      </c>
      <c r="J24" s="1" t="s">
        <v>3647</v>
      </c>
    </row>
    <row r="25" spans="3:10" x14ac:dyDescent="0.15">
      <c r="C25" s="1" t="s">
        <v>3431</v>
      </c>
      <c r="D25" s="1" t="s">
        <v>3648</v>
      </c>
      <c r="F25" s="1" t="s">
        <v>3430</v>
      </c>
      <c r="G25" s="1" t="s">
        <v>3647</v>
      </c>
      <c r="I25" s="1" t="s">
        <v>3431</v>
      </c>
      <c r="J25" s="1" t="s">
        <v>3648</v>
      </c>
    </row>
    <row r="26" spans="3:10" x14ac:dyDescent="0.15">
      <c r="C26" s="1" t="s">
        <v>3432</v>
      </c>
      <c r="D26" s="1" t="s">
        <v>3649</v>
      </c>
      <c r="F26" s="1" t="s">
        <v>3431</v>
      </c>
      <c r="G26" s="1" t="s">
        <v>3648</v>
      </c>
      <c r="I26" s="1" t="s">
        <v>3432</v>
      </c>
      <c r="J26" s="1" t="s">
        <v>3649</v>
      </c>
    </row>
    <row r="27" spans="3:10" x14ac:dyDescent="0.15">
      <c r="C27" s="1" t="s">
        <v>3433</v>
      </c>
      <c r="D27" s="1" t="s">
        <v>3436</v>
      </c>
      <c r="F27" s="1" t="s">
        <v>3432</v>
      </c>
      <c r="G27" s="1" t="s">
        <v>3649</v>
      </c>
      <c r="I27" s="1" t="s">
        <v>3433</v>
      </c>
      <c r="J27" s="1" t="s">
        <v>3436</v>
      </c>
    </row>
    <row r="28" spans="3:10" x14ac:dyDescent="0.15">
      <c r="C28" s="1" t="s">
        <v>3434</v>
      </c>
      <c r="D28" s="1" t="s">
        <v>3648</v>
      </c>
      <c r="F28" s="1" t="s">
        <v>3433</v>
      </c>
      <c r="G28" s="1" t="s">
        <v>3436</v>
      </c>
      <c r="I28" s="1" t="s">
        <v>3434</v>
      </c>
      <c r="J28" s="1" t="s">
        <v>3648</v>
      </c>
    </row>
    <row r="29" spans="3:10" x14ac:dyDescent="0.15">
      <c r="C29" s="1" t="s">
        <v>3435</v>
      </c>
      <c r="D29" s="1" t="s">
        <v>3648</v>
      </c>
      <c r="F29" s="1" t="s">
        <v>3434</v>
      </c>
      <c r="G29" s="1" t="s">
        <v>3648</v>
      </c>
      <c r="I29" s="1" t="s">
        <v>3435</v>
      </c>
      <c r="J29" s="1" t="s">
        <v>3648</v>
      </c>
    </row>
    <row r="30" spans="3:10" x14ac:dyDescent="0.15">
      <c r="C30" s="1" t="s">
        <v>3437</v>
      </c>
      <c r="D30" s="1" t="s">
        <v>3436</v>
      </c>
      <c r="F30" s="1" t="s">
        <v>3435</v>
      </c>
      <c r="G30" s="1" t="s">
        <v>3648</v>
      </c>
      <c r="I30" s="1" t="s">
        <v>3437</v>
      </c>
      <c r="J30" s="1" t="s">
        <v>3436</v>
      </c>
    </row>
    <row r="31" spans="3:10" x14ac:dyDescent="0.15">
      <c r="C31" s="1" t="s">
        <v>3438</v>
      </c>
      <c r="D31" s="1" t="s">
        <v>3436</v>
      </c>
      <c r="F31" s="1" t="s">
        <v>3437</v>
      </c>
      <c r="G31" s="1" t="s">
        <v>3436</v>
      </c>
      <c r="I31" s="1" t="s">
        <v>3438</v>
      </c>
      <c r="J31" s="1" t="s">
        <v>3436</v>
      </c>
    </row>
    <row r="32" spans="3:10" x14ac:dyDescent="0.15">
      <c r="C32" s="1" t="s">
        <v>3439</v>
      </c>
      <c r="D32" s="1" t="s">
        <v>3436</v>
      </c>
      <c r="F32" s="1" t="s">
        <v>3438</v>
      </c>
      <c r="G32" s="1" t="s">
        <v>3436</v>
      </c>
      <c r="I32" s="1" t="s">
        <v>3439</v>
      </c>
      <c r="J32" s="1" t="s">
        <v>3436</v>
      </c>
    </row>
    <row r="33" spans="3:10" x14ac:dyDescent="0.15">
      <c r="C33" s="1" t="s">
        <v>3440</v>
      </c>
      <c r="D33" s="1" t="s">
        <v>3436</v>
      </c>
      <c r="F33" s="1" t="s">
        <v>3439</v>
      </c>
      <c r="G33" s="1" t="s">
        <v>3436</v>
      </c>
      <c r="I33" s="1" t="s">
        <v>3440</v>
      </c>
      <c r="J33" s="1" t="s">
        <v>3436</v>
      </c>
    </row>
    <row r="34" spans="3:10" x14ac:dyDescent="0.15">
      <c r="C34" s="1" t="s">
        <v>3441</v>
      </c>
      <c r="D34" s="1" t="s">
        <v>3436</v>
      </c>
      <c r="F34" s="1" t="s">
        <v>3440</v>
      </c>
      <c r="G34" s="1" t="s">
        <v>3436</v>
      </c>
      <c r="I34" s="1" t="s">
        <v>3441</v>
      </c>
      <c r="J34" s="1" t="s">
        <v>3436</v>
      </c>
    </row>
    <row r="35" spans="3:10" x14ac:dyDescent="0.15">
      <c r="C35" s="1" t="s">
        <v>3442</v>
      </c>
      <c r="D35" s="1" t="s">
        <v>3436</v>
      </c>
      <c r="F35" s="1" t="s">
        <v>3441</v>
      </c>
      <c r="G35" s="1" t="s">
        <v>3436</v>
      </c>
      <c r="I35" s="1" t="s">
        <v>3442</v>
      </c>
      <c r="J35" s="1" t="s">
        <v>3436</v>
      </c>
    </row>
    <row r="36" spans="3:10" x14ac:dyDescent="0.15">
      <c r="C36" s="1" t="s">
        <v>3443</v>
      </c>
      <c r="D36" s="1" t="s">
        <v>3436</v>
      </c>
      <c r="F36" s="1" t="s">
        <v>3442</v>
      </c>
      <c r="G36" s="1" t="s">
        <v>3436</v>
      </c>
      <c r="I36" s="1" t="s">
        <v>3443</v>
      </c>
      <c r="J36" s="1" t="s">
        <v>3436</v>
      </c>
    </row>
    <row r="37" spans="3:10" x14ac:dyDescent="0.15">
      <c r="C37" s="1" t="s">
        <v>3444</v>
      </c>
      <c r="D37" s="1" t="s">
        <v>3436</v>
      </c>
      <c r="F37" s="1" t="s">
        <v>3443</v>
      </c>
      <c r="G37" s="1" t="s">
        <v>3436</v>
      </c>
      <c r="I37" s="1" t="s">
        <v>3444</v>
      </c>
      <c r="J37" s="1" t="s">
        <v>3436</v>
      </c>
    </row>
    <row r="38" spans="3:10" x14ac:dyDescent="0.15">
      <c r="C38" s="1" t="s">
        <v>3445</v>
      </c>
      <c r="D38" s="1" t="s">
        <v>3436</v>
      </c>
      <c r="F38" s="1" t="s">
        <v>3444</v>
      </c>
      <c r="G38" s="1" t="s">
        <v>3436</v>
      </c>
      <c r="I38" s="1" t="s">
        <v>3445</v>
      </c>
      <c r="J38" s="1" t="s">
        <v>3436</v>
      </c>
    </row>
    <row r="39" spans="3:10" x14ac:dyDescent="0.15">
      <c r="C39" s="1" t="s">
        <v>3446</v>
      </c>
      <c r="D39" s="1" t="s">
        <v>3436</v>
      </c>
      <c r="F39" s="1" t="s">
        <v>3445</v>
      </c>
      <c r="G39" s="1" t="s">
        <v>3436</v>
      </c>
      <c r="I39" s="1" t="s">
        <v>3446</v>
      </c>
      <c r="J39" s="1" t="s">
        <v>3436</v>
      </c>
    </row>
    <row r="40" spans="3:10" x14ac:dyDescent="0.15">
      <c r="C40" s="1" t="s">
        <v>3447</v>
      </c>
      <c r="D40" s="1" t="s">
        <v>3436</v>
      </c>
      <c r="F40" s="1" t="s">
        <v>3446</v>
      </c>
      <c r="G40" s="1" t="s">
        <v>3436</v>
      </c>
      <c r="I40" s="1" t="s">
        <v>3447</v>
      </c>
      <c r="J40" s="1" t="s">
        <v>3436</v>
      </c>
    </row>
    <row r="41" spans="3:10" x14ac:dyDescent="0.15">
      <c r="C41" s="1" t="s">
        <v>3448</v>
      </c>
      <c r="D41" s="1" t="s">
        <v>3436</v>
      </c>
      <c r="F41" s="1" t="s">
        <v>3447</v>
      </c>
      <c r="G41" s="1" t="s">
        <v>3436</v>
      </c>
      <c r="I41" s="1" t="s">
        <v>3448</v>
      </c>
      <c r="J41" s="1" t="s">
        <v>3436</v>
      </c>
    </row>
    <row r="42" spans="3:10" x14ac:dyDescent="0.15">
      <c r="C42" s="1" t="s">
        <v>3449</v>
      </c>
      <c r="D42" s="1" t="s">
        <v>3436</v>
      </c>
      <c r="F42" s="1" t="s">
        <v>3448</v>
      </c>
      <c r="G42" s="1" t="s">
        <v>3436</v>
      </c>
      <c r="I42" s="1" t="s">
        <v>3449</v>
      </c>
      <c r="J42" s="1" t="s">
        <v>3436</v>
      </c>
    </row>
    <row r="43" spans="3:10" x14ac:dyDescent="0.15">
      <c r="C43" s="1" t="s">
        <v>3450</v>
      </c>
      <c r="D43" s="1" t="s">
        <v>3640</v>
      </c>
      <c r="F43" s="1" t="s">
        <v>3449</v>
      </c>
      <c r="G43" s="1" t="s">
        <v>3436</v>
      </c>
      <c r="I43" s="1" t="s">
        <v>3450</v>
      </c>
      <c r="J43" s="1" t="s">
        <v>3640</v>
      </c>
    </row>
    <row r="44" spans="3:10" x14ac:dyDescent="0.15">
      <c r="C44" s="1" t="s">
        <v>3451</v>
      </c>
      <c r="D44" s="1" t="s">
        <v>3640</v>
      </c>
      <c r="F44" s="1" t="s">
        <v>3450</v>
      </c>
      <c r="G44" s="1" t="s">
        <v>3640</v>
      </c>
      <c r="I44" s="1" t="s">
        <v>3451</v>
      </c>
      <c r="J44" s="1" t="s">
        <v>3640</v>
      </c>
    </row>
    <row r="45" spans="3:10" x14ac:dyDescent="0.15">
      <c r="C45" s="1" t="s">
        <v>3452</v>
      </c>
      <c r="D45" s="1" t="s">
        <v>3650</v>
      </c>
      <c r="F45" s="1" t="s">
        <v>3451</v>
      </c>
      <c r="G45" s="1" t="s">
        <v>3640</v>
      </c>
      <c r="I45" s="1" t="s">
        <v>3452</v>
      </c>
      <c r="J45" s="1" t="s">
        <v>3650</v>
      </c>
    </row>
    <row r="46" spans="3:10" x14ac:dyDescent="0.15">
      <c r="C46" s="1" t="s">
        <v>3453</v>
      </c>
      <c r="D46" s="1" t="s">
        <v>3650</v>
      </c>
      <c r="F46" s="1" t="s">
        <v>3452</v>
      </c>
      <c r="G46" s="1" t="s">
        <v>3650</v>
      </c>
      <c r="I46" s="1" t="s">
        <v>3453</v>
      </c>
      <c r="J46" s="1" t="s">
        <v>3650</v>
      </c>
    </row>
    <row r="47" spans="3:10" x14ac:dyDescent="0.15">
      <c r="C47" s="1" t="s">
        <v>3454</v>
      </c>
      <c r="D47" s="1" t="s">
        <v>3650</v>
      </c>
      <c r="F47" s="1" t="s">
        <v>3453</v>
      </c>
      <c r="G47" s="1" t="s">
        <v>3650</v>
      </c>
      <c r="I47" s="1" t="s">
        <v>3454</v>
      </c>
      <c r="J47" s="1" t="s">
        <v>3650</v>
      </c>
    </row>
    <row r="48" spans="3:10" x14ac:dyDescent="0.15">
      <c r="C48" s="1" t="s">
        <v>3455</v>
      </c>
      <c r="D48" s="1" t="s">
        <v>3650</v>
      </c>
      <c r="F48" s="1" t="s">
        <v>3454</v>
      </c>
      <c r="G48" s="1" t="s">
        <v>3650</v>
      </c>
      <c r="I48" s="1" t="s">
        <v>3455</v>
      </c>
      <c r="J48" s="1" t="s">
        <v>3650</v>
      </c>
    </row>
    <row r="49" spans="3:10" x14ac:dyDescent="0.15">
      <c r="C49" s="1" t="s">
        <v>3456</v>
      </c>
      <c r="D49" s="1" t="s">
        <v>3650</v>
      </c>
      <c r="F49" s="1" t="s">
        <v>3455</v>
      </c>
      <c r="G49" s="1" t="s">
        <v>3650</v>
      </c>
      <c r="I49" s="1" t="s">
        <v>3456</v>
      </c>
      <c r="J49" s="1" t="s">
        <v>3650</v>
      </c>
    </row>
    <row r="50" spans="3:10" x14ac:dyDescent="0.15">
      <c r="C50" s="1" t="s">
        <v>3457</v>
      </c>
      <c r="D50" s="1" t="s">
        <v>3640</v>
      </c>
      <c r="F50" s="1" t="s">
        <v>3456</v>
      </c>
      <c r="G50" s="1" t="s">
        <v>3650</v>
      </c>
      <c r="I50" s="1" t="s">
        <v>3457</v>
      </c>
      <c r="J50" s="1" t="s">
        <v>3640</v>
      </c>
    </row>
    <row r="51" spans="3:10" x14ac:dyDescent="0.15">
      <c r="C51" s="1" t="s">
        <v>3630</v>
      </c>
      <c r="D51" s="1" t="s">
        <v>3436</v>
      </c>
      <c r="F51" s="1" t="s">
        <v>3457</v>
      </c>
      <c r="G51" s="1" t="s">
        <v>3640</v>
      </c>
      <c r="I51" s="1" t="s">
        <v>3630</v>
      </c>
      <c r="J51" s="1" t="s">
        <v>3436</v>
      </c>
    </row>
    <row r="52" spans="3:10" x14ac:dyDescent="0.15">
      <c r="C52" s="1" t="s">
        <v>3458</v>
      </c>
      <c r="D52" s="1" t="s">
        <v>3638</v>
      </c>
      <c r="F52" s="1" t="s">
        <v>3630</v>
      </c>
      <c r="G52" s="1" t="s">
        <v>3436</v>
      </c>
      <c r="I52" s="1" t="s">
        <v>3458</v>
      </c>
      <c r="J52" s="1" t="s">
        <v>3638</v>
      </c>
    </row>
    <row r="53" spans="3:10" x14ac:dyDescent="0.15">
      <c r="C53" s="1" t="s">
        <v>3459</v>
      </c>
      <c r="D53" s="1" t="s">
        <v>3638</v>
      </c>
      <c r="F53" s="1" t="s">
        <v>3458</v>
      </c>
      <c r="G53" s="1" t="s">
        <v>3638</v>
      </c>
      <c r="I53" s="1" t="s">
        <v>3459</v>
      </c>
      <c r="J53" s="1" t="s">
        <v>3638</v>
      </c>
    </row>
    <row r="54" spans="3:10" x14ac:dyDescent="0.15">
      <c r="C54" s="1" t="s">
        <v>3460</v>
      </c>
      <c r="D54" s="1" t="s">
        <v>3638</v>
      </c>
      <c r="F54" s="1" t="s">
        <v>3459</v>
      </c>
      <c r="G54" s="1" t="s">
        <v>3638</v>
      </c>
      <c r="I54" s="1" t="s">
        <v>3460</v>
      </c>
      <c r="J54" s="1" t="s">
        <v>3638</v>
      </c>
    </row>
    <row r="55" spans="3:10" x14ac:dyDescent="0.15">
      <c r="C55" s="1" t="s">
        <v>3461</v>
      </c>
      <c r="D55" s="1" t="s">
        <v>3638</v>
      </c>
      <c r="F55" s="1" t="s">
        <v>3460</v>
      </c>
      <c r="G55" s="1" t="s">
        <v>3638</v>
      </c>
      <c r="I55" s="1" t="s">
        <v>3461</v>
      </c>
      <c r="J55" s="1" t="s">
        <v>3638</v>
      </c>
    </row>
    <row r="56" spans="3:10" x14ac:dyDescent="0.15">
      <c r="C56" s="1" t="s">
        <v>17</v>
      </c>
      <c r="D56" s="1" t="s">
        <v>3639</v>
      </c>
      <c r="F56" s="1" t="s">
        <v>3461</v>
      </c>
      <c r="G56" s="1" t="s">
        <v>3638</v>
      </c>
      <c r="I56" s="1" t="s">
        <v>17</v>
      </c>
      <c r="J56" s="1" t="s">
        <v>3639</v>
      </c>
    </row>
    <row r="57" spans="3:10" x14ac:dyDescent="0.15">
      <c r="C57" s="1" t="s">
        <v>3462</v>
      </c>
      <c r="D57" s="1" t="s">
        <v>3639</v>
      </c>
      <c r="F57" s="1" t="s">
        <v>17</v>
      </c>
      <c r="G57" s="1" t="s">
        <v>3639</v>
      </c>
      <c r="I57" s="1" t="s">
        <v>3462</v>
      </c>
      <c r="J57" s="1" t="s">
        <v>3639</v>
      </c>
    </row>
    <row r="58" spans="3:10" x14ac:dyDescent="0.15">
      <c r="C58" s="1" t="s">
        <v>3463</v>
      </c>
      <c r="D58" s="1" t="s">
        <v>3639</v>
      </c>
      <c r="F58" s="1" t="s">
        <v>3462</v>
      </c>
      <c r="G58" s="1" t="s">
        <v>3639</v>
      </c>
      <c r="I58" s="1" t="s">
        <v>3463</v>
      </c>
      <c r="J58" s="1" t="s">
        <v>3639</v>
      </c>
    </row>
    <row r="59" spans="3:10" x14ac:dyDescent="0.15">
      <c r="C59" s="1" t="s">
        <v>3464</v>
      </c>
      <c r="D59" s="1" t="s">
        <v>3639</v>
      </c>
      <c r="F59" s="1" t="s">
        <v>3463</v>
      </c>
      <c r="G59" s="1" t="s">
        <v>3639</v>
      </c>
      <c r="I59" s="1" t="s">
        <v>3464</v>
      </c>
      <c r="J59" s="1" t="s">
        <v>3639</v>
      </c>
    </row>
    <row r="60" spans="3:10" x14ac:dyDescent="0.15">
      <c r="C60" s="1" t="s">
        <v>3465</v>
      </c>
      <c r="D60" s="1" t="s">
        <v>3639</v>
      </c>
      <c r="F60" s="1" t="s">
        <v>3464</v>
      </c>
      <c r="G60" s="1" t="s">
        <v>3639</v>
      </c>
      <c r="I60" s="1" t="s">
        <v>3465</v>
      </c>
      <c r="J60" s="1" t="s">
        <v>3639</v>
      </c>
    </row>
    <row r="61" spans="3:10" x14ac:dyDescent="0.15">
      <c r="C61" s="1" t="s">
        <v>3466</v>
      </c>
      <c r="D61" s="1" t="s">
        <v>3639</v>
      </c>
      <c r="F61" s="1" t="s">
        <v>3465</v>
      </c>
      <c r="G61" s="1" t="s">
        <v>3639</v>
      </c>
      <c r="I61" s="1" t="s">
        <v>3466</v>
      </c>
      <c r="J61" s="1" t="s">
        <v>3639</v>
      </c>
    </row>
    <row r="62" spans="3:10" x14ac:dyDescent="0.15">
      <c r="C62" s="1" t="s">
        <v>3467</v>
      </c>
      <c r="D62" s="1" t="s">
        <v>3639</v>
      </c>
      <c r="F62" s="1" t="s">
        <v>3466</v>
      </c>
      <c r="G62" s="1" t="s">
        <v>3639</v>
      </c>
      <c r="I62" s="1" t="s">
        <v>3467</v>
      </c>
      <c r="J62" s="1" t="s">
        <v>3639</v>
      </c>
    </row>
    <row r="63" spans="3:10" x14ac:dyDescent="0.15">
      <c r="C63" s="1" t="s">
        <v>3468</v>
      </c>
      <c r="D63" s="1" t="s">
        <v>3639</v>
      </c>
      <c r="F63" s="1" t="s">
        <v>3467</v>
      </c>
      <c r="G63" s="1" t="s">
        <v>3639</v>
      </c>
      <c r="I63" s="1" t="s">
        <v>3468</v>
      </c>
      <c r="J63" s="1" t="s">
        <v>3639</v>
      </c>
    </row>
    <row r="64" spans="3:10" x14ac:dyDescent="0.15">
      <c r="C64" s="1" t="s">
        <v>14</v>
      </c>
      <c r="D64" s="1" t="s">
        <v>3639</v>
      </c>
      <c r="F64" s="1" t="s">
        <v>3468</v>
      </c>
      <c r="G64" s="1" t="s">
        <v>3639</v>
      </c>
      <c r="I64" s="1" t="s">
        <v>14</v>
      </c>
      <c r="J64" s="1" t="s">
        <v>3639</v>
      </c>
    </row>
    <row r="65" spans="3:10" x14ac:dyDescent="0.15">
      <c r="C65" s="1" t="s">
        <v>13</v>
      </c>
      <c r="D65" s="1" t="s">
        <v>3639</v>
      </c>
      <c r="F65" s="1" t="s">
        <v>14</v>
      </c>
      <c r="G65" s="1" t="s">
        <v>3639</v>
      </c>
      <c r="I65" s="1" t="s">
        <v>13</v>
      </c>
      <c r="J65" s="1" t="s">
        <v>3639</v>
      </c>
    </row>
    <row r="66" spans="3:10" x14ac:dyDescent="0.15">
      <c r="C66" s="1" t="s">
        <v>3631</v>
      </c>
      <c r="D66" s="1" t="s">
        <v>3639</v>
      </c>
      <c r="F66" s="1" t="s">
        <v>13</v>
      </c>
      <c r="G66" s="1" t="s">
        <v>3639</v>
      </c>
      <c r="I66" s="1" t="s">
        <v>3631</v>
      </c>
      <c r="J66" s="1" t="s">
        <v>3639</v>
      </c>
    </row>
    <row r="67" spans="3:10" x14ac:dyDescent="0.15">
      <c r="C67" s="1" t="s">
        <v>3469</v>
      </c>
      <c r="D67" s="1" t="s">
        <v>3639</v>
      </c>
      <c r="F67" s="1" t="s">
        <v>3631</v>
      </c>
      <c r="G67" s="1" t="s">
        <v>3639</v>
      </c>
      <c r="I67" s="1" t="s">
        <v>3469</v>
      </c>
      <c r="J67" s="1" t="s">
        <v>3639</v>
      </c>
    </row>
    <row r="68" spans="3:10" x14ac:dyDescent="0.15">
      <c r="C68" s="1" t="s">
        <v>3470</v>
      </c>
      <c r="D68" s="1" t="s">
        <v>3639</v>
      </c>
      <c r="F68" s="1" t="s">
        <v>3469</v>
      </c>
      <c r="G68" s="1" t="s">
        <v>3639</v>
      </c>
      <c r="I68" s="1" t="s">
        <v>3470</v>
      </c>
      <c r="J68" s="1" t="s">
        <v>3639</v>
      </c>
    </row>
    <row r="69" spans="3:10" x14ac:dyDescent="0.15">
      <c r="C69" s="1" t="s">
        <v>3471</v>
      </c>
      <c r="D69" s="1" t="s">
        <v>3639</v>
      </c>
      <c r="F69" s="1" t="s">
        <v>3470</v>
      </c>
      <c r="G69" s="1" t="s">
        <v>3639</v>
      </c>
      <c r="I69" s="1" t="s">
        <v>3471</v>
      </c>
      <c r="J69" s="1" t="s">
        <v>3639</v>
      </c>
    </row>
    <row r="70" spans="3:10" x14ac:dyDescent="0.15">
      <c r="C70" s="1" t="s">
        <v>3472</v>
      </c>
      <c r="D70" s="1" t="s">
        <v>3639</v>
      </c>
      <c r="F70" s="1" t="s">
        <v>3471</v>
      </c>
      <c r="G70" s="1" t="s">
        <v>3639</v>
      </c>
      <c r="I70" s="1" t="s">
        <v>3472</v>
      </c>
      <c r="J70" s="1" t="s">
        <v>3639</v>
      </c>
    </row>
    <row r="71" spans="3:10" x14ac:dyDescent="0.15">
      <c r="C71" s="1" t="s">
        <v>3632</v>
      </c>
      <c r="D71" s="1" t="s">
        <v>3639</v>
      </c>
      <c r="F71" s="1" t="s">
        <v>3472</v>
      </c>
      <c r="G71" s="1" t="s">
        <v>3639</v>
      </c>
      <c r="I71" s="1" t="s">
        <v>3632</v>
      </c>
      <c r="J71" s="1" t="s">
        <v>3639</v>
      </c>
    </row>
    <row r="72" spans="3:10" x14ac:dyDescent="0.15">
      <c r="C72" s="1" t="s">
        <v>3473</v>
      </c>
      <c r="D72" s="1" t="s">
        <v>3653</v>
      </c>
      <c r="F72" s="1" t="s">
        <v>3632</v>
      </c>
      <c r="G72" s="1" t="s">
        <v>3639</v>
      </c>
      <c r="I72" s="1" t="s">
        <v>3473</v>
      </c>
      <c r="J72" s="1" t="s">
        <v>3653</v>
      </c>
    </row>
    <row r="73" spans="3:10" x14ac:dyDescent="0.15">
      <c r="C73" s="1" t="s">
        <v>3474</v>
      </c>
      <c r="D73" s="1" t="s">
        <v>3638</v>
      </c>
      <c r="F73" s="1" t="s">
        <v>3473</v>
      </c>
      <c r="G73" s="1" t="s">
        <v>3653</v>
      </c>
      <c r="I73" s="1" t="s">
        <v>3474</v>
      </c>
      <c r="J73" s="1" t="s">
        <v>3638</v>
      </c>
    </row>
    <row r="74" spans="3:10" x14ac:dyDescent="0.15">
      <c r="C74" s="1" t="s">
        <v>3475</v>
      </c>
      <c r="D74" s="1" t="s">
        <v>3640</v>
      </c>
      <c r="F74" s="1" t="s">
        <v>3474</v>
      </c>
      <c r="G74" s="1" t="s">
        <v>3638</v>
      </c>
      <c r="I74" s="1" t="s">
        <v>3475</v>
      </c>
      <c r="J74" s="1" t="s">
        <v>3640</v>
      </c>
    </row>
    <row r="75" spans="3:10" x14ac:dyDescent="0.15">
      <c r="C75" s="1" t="s">
        <v>3476</v>
      </c>
      <c r="D75" s="1" t="s">
        <v>3476</v>
      </c>
      <c r="F75" s="1" t="s">
        <v>3475</v>
      </c>
      <c r="G75" s="1" t="s">
        <v>3640</v>
      </c>
      <c r="I75" s="1" t="s">
        <v>3476</v>
      </c>
      <c r="J75" s="1" t="s">
        <v>3476</v>
      </c>
    </row>
    <row r="76" spans="3:10" x14ac:dyDescent="0.15">
      <c r="C76" s="1" t="s">
        <v>3477</v>
      </c>
      <c r="D76" s="1" t="s">
        <v>3640</v>
      </c>
      <c r="F76" s="1" t="s">
        <v>3476</v>
      </c>
      <c r="G76" s="1" t="s">
        <v>3476</v>
      </c>
      <c r="I76" s="1" t="s">
        <v>3477</v>
      </c>
      <c r="J76" s="1" t="s">
        <v>3640</v>
      </c>
    </row>
    <row r="77" spans="3:10" x14ac:dyDescent="0.15">
      <c r="C77" s="1" t="s">
        <v>3478</v>
      </c>
      <c r="D77" s="1" t="s">
        <v>3655</v>
      </c>
      <c r="F77" s="1" t="s">
        <v>3477</v>
      </c>
      <c r="G77" s="1" t="s">
        <v>3640</v>
      </c>
      <c r="I77" s="1" t="s">
        <v>3478</v>
      </c>
      <c r="J77" s="1" t="s">
        <v>3655</v>
      </c>
    </row>
    <row r="78" spans="3:10" x14ac:dyDescent="0.15">
      <c r="C78" s="1" t="s">
        <v>3479</v>
      </c>
      <c r="D78" s="1" t="s">
        <v>3640</v>
      </c>
      <c r="F78" s="1" t="s">
        <v>3478</v>
      </c>
      <c r="G78" s="1" t="s">
        <v>3655</v>
      </c>
      <c r="I78" s="1" t="s">
        <v>3479</v>
      </c>
      <c r="J78" s="1" t="s">
        <v>3640</v>
      </c>
    </row>
    <row r="79" spans="3:10" x14ac:dyDescent="0.15">
      <c r="C79" s="1" t="s">
        <v>3480</v>
      </c>
      <c r="D79" s="1" t="s">
        <v>3640</v>
      </c>
      <c r="F79" s="1" t="s">
        <v>3479</v>
      </c>
      <c r="G79" s="1" t="s">
        <v>3640</v>
      </c>
      <c r="I79" s="1" t="s">
        <v>3480</v>
      </c>
      <c r="J79" s="1" t="s">
        <v>3640</v>
      </c>
    </row>
    <row r="80" spans="3:10" x14ac:dyDescent="0.15">
      <c r="C80" s="1" t="s">
        <v>10</v>
      </c>
      <c r="D80" s="1" t="s">
        <v>3639</v>
      </c>
      <c r="F80" s="1" t="s">
        <v>3480</v>
      </c>
      <c r="G80" s="1" t="s">
        <v>3640</v>
      </c>
      <c r="I80" s="1" t="s">
        <v>10</v>
      </c>
      <c r="J80" s="1" t="s">
        <v>3639</v>
      </c>
    </row>
    <row r="81" spans="3:10" x14ac:dyDescent="0.15">
      <c r="C81" s="1" t="s">
        <v>3481</v>
      </c>
      <c r="D81" s="1" t="s">
        <v>3640</v>
      </c>
      <c r="F81" s="1" t="s">
        <v>10</v>
      </c>
      <c r="G81" s="1" t="s">
        <v>3639</v>
      </c>
      <c r="I81" s="1" t="s">
        <v>3481</v>
      </c>
      <c r="J81" s="1" t="s">
        <v>3640</v>
      </c>
    </row>
    <row r="82" spans="3:10" x14ac:dyDescent="0.15">
      <c r="C82" s="1" t="s">
        <v>3482</v>
      </c>
      <c r="D82" s="1" t="s">
        <v>3640</v>
      </c>
      <c r="F82" s="1" t="s">
        <v>3481</v>
      </c>
      <c r="G82" s="1" t="s">
        <v>3640</v>
      </c>
      <c r="I82" s="1" t="s">
        <v>3482</v>
      </c>
      <c r="J82" s="1" t="s">
        <v>3640</v>
      </c>
    </row>
    <row r="83" spans="3:10" x14ac:dyDescent="0.15">
      <c r="C83" s="1" t="s">
        <v>3483</v>
      </c>
      <c r="D83" s="1" t="s">
        <v>3653</v>
      </c>
      <c r="F83" s="1" t="s">
        <v>3482</v>
      </c>
      <c r="G83" s="1" t="s">
        <v>3640</v>
      </c>
      <c r="I83" s="1" t="s">
        <v>3483</v>
      </c>
      <c r="J83" s="1" t="s">
        <v>3653</v>
      </c>
    </row>
    <row r="84" spans="3:10" x14ac:dyDescent="0.15">
      <c r="C84" s="1" t="s">
        <v>3484</v>
      </c>
      <c r="D84" s="1" t="s">
        <v>3436</v>
      </c>
      <c r="F84" s="1" t="s">
        <v>3483</v>
      </c>
      <c r="G84" s="1" t="s">
        <v>3653</v>
      </c>
      <c r="I84" s="1" t="s">
        <v>3484</v>
      </c>
      <c r="J84" s="1" t="s">
        <v>3436</v>
      </c>
    </row>
    <row r="85" spans="3:10" x14ac:dyDescent="0.15">
      <c r="C85" s="1" t="s">
        <v>3485</v>
      </c>
      <c r="D85" s="1" t="s">
        <v>3640</v>
      </c>
      <c r="F85" s="1" t="s">
        <v>3484</v>
      </c>
      <c r="G85" s="1" t="s">
        <v>3436</v>
      </c>
      <c r="I85" s="1" t="s">
        <v>3485</v>
      </c>
      <c r="J85" s="1" t="s">
        <v>3640</v>
      </c>
    </row>
    <row r="86" spans="3:10" x14ac:dyDescent="0.15">
      <c r="C86" s="1" t="s">
        <v>3486</v>
      </c>
      <c r="D86" s="1" t="s">
        <v>3640</v>
      </c>
      <c r="F86" s="1" t="s">
        <v>3485</v>
      </c>
      <c r="G86" s="1" t="s">
        <v>3640</v>
      </c>
      <c r="I86" s="1" t="s">
        <v>3486</v>
      </c>
      <c r="J86" s="1" t="s">
        <v>3640</v>
      </c>
    </row>
    <row r="87" spans="3:10" x14ac:dyDescent="0.15">
      <c r="C87" s="1" t="s">
        <v>3487</v>
      </c>
      <c r="D87" s="1" t="s">
        <v>3640</v>
      </c>
      <c r="F87" s="1" t="s">
        <v>3486</v>
      </c>
      <c r="G87" s="1" t="s">
        <v>3640</v>
      </c>
      <c r="I87" s="1" t="s">
        <v>3487</v>
      </c>
      <c r="J87" s="1" t="s">
        <v>3640</v>
      </c>
    </row>
    <row r="88" spans="3:10" x14ac:dyDescent="0.15">
      <c r="C88" s="1" t="s">
        <v>3488</v>
      </c>
      <c r="D88" s="1" t="s">
        <v>3640</v>
      </c>
      <c r="F88" s="1" t="s">
        <v>3487</v>
      </c>
      <c r="G88" s="1" t="s">
        <v>3640</v>
      </c>
      <c r="I88" s="1" t="s">
        <v>3488</v>
      </c>
      <c r="J88" s="1" t="s">
        <v>3640</v>
      </c>
    </row>
    <row r="89" spans="3:10" x14ac:dyDescent="0.15">
      <c r="C89" s="1" t="s">
        <v>3489</v>
      </c>
      <c r="D89" s="1" t="s">
        <v>3640</v>
      </c>
      <c r="F89" s="1" t="s">
        <v>3488</v>
      </c>
      <c r="G89" s="1" t="s">
        <v>3640</v>
      </c>
      <c r="I89" s="1" t="s">
        <v>3489</v>
      </c>
      <c r="J89" s="1" t="s">
        <v>3640</v>
      </c>
    </row>
    <row r="90" spans="3:10" x14ac:dyDescent="0.15">
      <c r="C90" s="1" t="s">
        <v>3490</v>
      </c>
      <c r="D90" s="1" t="s">
        <v>3640</v>
      </c>
      <c r="F90" s="1" t="s">
        <v>3489</v>
      </c>
      <c r="G90" s="1" t="s">
        <v>3640</v>
      </c>
      <c r="I90" s="1" t="s">
        <v>3490</v>
      </c>
      <c r="J90" s="1" t="s">
        <v>3640</v>
      </c>
    </row>
    <row r="91" spans="3:10" x14ac:dyDescent="0.15">
      <c r="C91" s="1" t="s">
        <v>3491</v>
      </c>
      <c r="D91" s="1" t="s">
        <v>3640</v>
      </c>
      <c r="F91" s="1" t="s">
        <v>3490</v>
      </c>
      <c r="G91" s="1" t="s">
        <v>3640</v>
      </c>
      <c r="I91" s="1" t="s">
        <v>3491</v>
      </c>
      <c r="J91" s="1" t="s">
        <v>3640</v>
      </c>
    </row>
    <row r="92" spans="3:10" x14ac:dyDescent="0.15">
      <c r="C92" s="1" t="s">
        <v>3492</v>
      </c>
      <c r="D92" s="1" t="s">
        <v>3640</v>
      </c>
      <c r="F92" s="1" t="s">
        <v>3491</v>
      </c>
      <c r="G92" s="1" t="s">
        <v>3640</v>
      </c>
      <c r="I92" s="1" t="s">
        <v>3492</v>
      </c>
      <c r="J92" s="1" t="s">
        <v>3640</v>
      </c>
    </row>
    <row r="93" spans="3:10" x14ac:dyDescent="0.15">
      <c r="C93" s="1" t="s">
        <v>3493</v>
      </c>
      <c r="D93" s="1" t="s">
        <v>3640</v>
      </c>
      <c r="F93" s="1" t="s">
        <v>3492</v>
      </c>
      <c r="G93" s="1" t="s">
        <v>3640</v>
      </c>
      <c r="I93" s="1" t="s">
        <v>3493</v>
      </c>
      <c r="J93" s="1" t="s">
        <v>3640</v>
      </c>
    </row>
    <row r="94" spans="3:10" x14ac:dyDescent="0.15">
      <c r="C94" s="1" t="s">
        <v>3494</v>
      </c>
      <c r="D94" s="1" t="s">
        <v>3640</v>
      </c>
      <c r="F94" s="1" t="s">
        <v>3493</v>
      </c>
      <c r="G94" s="1" t="s">
        <v>3640</v>
      </c>
      <c r="I94" s="1" t="s">
        <v>3494</v>
      </c>
      <c r="J94" s="1" t="s">
        <v>3640</v>
      </c>
    </row>
    <row r="95" spans="3:10" x14ac:dyDescent="0.15">
      <c r="C95" s="1" t="s">
        <v>3495</v>
      </c>
      <c r="D95" s="1" t="s">
        <v>3640</v>
      </c>
      <c r="F95" s="1" t="s">
        <v>3494</v>
      </c>
      <c r="G95" s="1" t="s">
        <v>3640</v>
      </c>
      <c r="I95" s="1" t="s">
        <v>3495</v>
      </c>
      <c r="J95" s="1" t="s">
        <v>3640</v>
      </c>
    </row>
    <row r="96" spans="3:10" x14ac:dyDescent="0.15">
      <c r="C96" s="1" t="s">
        <v>3496</v>
      </c>
      <c r="D96" s="1" t="s">
        <v>3640</v>
      </c>
      <c r="F96" s="1" t="s">
        <v>3495</v>
      </c>
      <c r="G96" s="1" t="s">
        <v>3640</v>
      </c>
      <c r="I96" s="1" t="s">
        <v>3496</v>
      </c>
      <c r="J96" s="1" t="s">
        <v>3640</v>
      </c>
    </row>
    <row r="97" spans="3:10" x14ac:dyDescent="0.15">
      <c r="C97" s="1" t="s">
        <v>3497</v>
      </c>
      <c r="D97" s="1" t="s">
        <v>3640</v>
      </c>
      <c r="F97" s="1" t="s">
        <v>3496</v>
      </c>
      <c r="G97" s="1" t="s">
        <v>3640</v>
      </c>
      <c r="I97" s="1" t="s">
        <v>3497</v>
      </c>
      <c r="J97" s="1" t="s">
        <v>3640</v>
      </c>
    </row>
    <row r="98" spans="3:10" x14ac:dyDescent="0.15">
      <c r="C98" s="1" t="s">
        <v>3633</v>
      </c>
      <c r="D98" s="1" t="s">
        <v>3640</v>
      </c>
      <c r="F98" s="1" t="s">
        <v>3497</v>
      </c>
      <c r="G98" s="1" t="s">
        <v>3640</v>
      </c>
      <c r="I98" s="1" t="s">
        <v>3633</v>
      </c>
      <c r="J98" s="1" t="s">
        <v>3640</v>
      </c>
    </row>
    <row r="99" spans="3:10" x14ac:dyDescent="0.15">
      <c r="C99" s="1" t="s">
        <v>3498</v>
      </c>
      <c r="D99" s="1" t="s">
        <v>3638</v>
      </c>
      <c r="F99" s="1" t="s">
        <v>3633</v>
      </c>
      <c r="G99" s="1" t="s">
        <v>3640</v>
      </c>
      <c r="I99" s="1" t="s">
        <v>3498</v>
      </c>
      <c r="J99" s="1" t="s">
        <v>3638</v>
      </c>
    </row>
    <row r="100" spans="3:10" x14ac:dyDescent="0.15">
      <c r="C100" s="1" t="s">
        <v>3499</v>
      </c>
      <c r="D100" s="1" t="s">
        <v>3639</v>
      </c>
      <c r="F100" s="1" t="s">
        <v>3498</v>
      </c>
      <c r="G100" s="1" t="s">
        <v>3638</v>
      </c>
      <c r="I100" s="1" t="s">
        <v>3499</v>
      </c>
      <c r="J100" s="1" t="s">
        <v>3639</v>
      </c>
    </row>
    <row r="101" spans="3:10" x14ac:dyDescent="0.15">
      <c r="C101" s="1" t="s">
        <v>3500</v>
      </c>
      <c r="D101" s="1" t="s">
        <v>3638</v>
      </c>
      <c r="F101" s="1" t="s">
        <v>3499</v>
      </c>
      <c r="G101" s="1" t="s">
        <v>3639</v>
      </c>
      <c r="I101" s="1" t="s">
        <v>3500</v>
      </c>
      <c r="J101" s="1" t="s">
        <v>3638</v>
      </c>
    </row>
    <row r="102" spans="3:10" x14ac:dyDescent="0.15">
      <c r="C102" s="1" t="s">
        <v>4</v>
      </c>
      <c r="D102" s="1" t="s">
        <v>3641</v>
      </c>
      <c r="F102" s="1" t="s">
        <v>3500</v>
      </c>
      <c r="G102" s="1" t="s">
        <v>3638</v>
      </c>
      <c r="I102" s="1" t="s">
        <v>4</v>
      </c>
      <c r="J102" s="1" t="s">
        <v>3641</v>
      </c>
    </row>
    <row r="103" spans="3:10" x14ac:dyDescent="0.15">
      <c r="C103" s="1" t="s">
        <v>3501</v>
      </c>
      <c r="D103" s="1" t="s">
        <v>3641</v>
      </c>
      <c r="F103" s="1" t="s">
        <v>4</v>
      </c>
      <c r="G103" s="1" t="s">
        <v>3641</v>
      </c>
      <c r="I103" s="1" t="s">
        <v>3501</v>
      </c>
      <c r="J103" s="1" t="s">
        <v>3641</v>
      </c>
    </row>
    <row r="104" spans="3:10" x14ac:dyDescent="0.15">
      <c r="C104" s="1" t="s">
        <v>3636</v>
      </c>
      <c r="D104" s="1" t="s">
        <v>3641</v>
      </c>
      <c r="F104" s="1" t="s">
        <v>3501</v>
      </c>
      <c r="G104" s="1" t="s">
        <v>3641</v>
      </c>
      <c r="I104" s="1" t="s">
        <v>3636</v>
      </c>
      <c r="J104" s="1" t="s">
        <v>3641</v>
      </c>
    </row>
    <row r="105" spans="3:10" x14ac:dyDescent="0.15">
      <c r="C105" s="1" t="s">
        <v>3502</v>
      </c>
      <c r="D105" s="1" t="s">
        <v>3642</v>
      </c>
      <c r="F105" s="1" t="s">
        <v>3636</v>
      </c>
      <c r="G105" s="1" t="s">
        <v>3641</v>
      </c>
      <c r="I105" s="1" t="s">
        <v>3502</v>
      </c>
      <c r="J105" s="1" t="s">
        <v>3642</v>
      </c>
    </row>
    <row r="106" spans="3:10" x14ac:dyDescent="0.15">
      <c r="C106" s="1" t="s">
        <v>3503</v>
      </c>
      <c r="D106" s="1" t="s">
        <v>3642</v>
      </c>
      <c r="F106" s="1" t="s">
        <v>3502</v>
      </c>
      <c r="G106" s="1" t="s">
        <v>3642</v>
      </c>
      <c r="I106" s="1" t="s">
        <v>3503</v>
      </c>
      <c r="J106" s="1" t="s">
        <v>3642</v>
      </c>
    </row>
    <row r="107" spans="3:10" x14ac:dyDescent="0.15">
      <c r="C107" s="1" t="s">
        <v>3504</v>
      </c>
      <c r="D107" s="1" t="s">
        <v>3642</v>
      </c>
      <c r="F107" s="1" t="s">
        <v>3503</v>
      </c>
      <c r="G107" s="1" t="s">
        <v>3642</v>
      </c>
      <c r="I107" s="1" t="s">
        <v>3504</v>
      </c>
      <c r="J107" s="1" t="s">
        <v>3642</v>
      </c>
    </row>
    <row r="108" spans="3:10" x14ac:dyDescent="0.15">
      <c r="C108" s="1" t="s">
        <v>3505</v>
      </c>
      <c r="D108" s="1" t="s">
        <v>3642</v>
      </c>
      <c r="F108" s="1" t="s">
        <v>3504</v>
      </c>
      <c r="G108" s="1" t="s">
        <v>3642</v>
      </c>
      <c r="I108" s="1" t="s">
        <v>3505</v>
      </c>
      <c r="J108" s="1" t="s">
        <v>3642</v>
      </c>
    </row>
    <row r="109" spans="3:10" x14ac:dyDescent="0.15">
      <c r="C109" s="1" t="s">
        <v>3506</v>
      </c>
      <c r="D109" s="1" t="s">
        <v>3642</v>
      </c>
      <c r="F109" s="1" t="s">
        <v>3505</v>
      </c>
      <c r="G109" s="1" t="s">
        <v>3642</v>
      </c>
      <c r="I109" s="1" t="s">
        <v>3506</v>
      </c>
      <c r="J109" s="1" t="s">
        <v>3642</v>
      </c>
    </row>
    <row r="110" spans="3:10" x14ac:dyDescent="0.15">
      <c r="C110" s="1" t="s">
        <v>3507</v>
      </c>
      <c r="D110" s="1" t="s">
        <v>3642</v>
      </c>
      <c r="F110" s="1" t="s">
        <v>3506</v>
      </c>
      <c r="G110" s="1" t="s">
        <v>3642</v>
      </c>
      <c r="I110" s="1" t="s">
        <v>3507</v>
      </c>
      <c r="J110" s="1" t="s">
        <v>3642</v>
      </c>
    </row>
    <row r="111" spans="3:10" x14ac:dyDescent="0.15">
      <c r="C111" s="1" t="s">
        <v>3508</v>
      </c>
      <c r="D111" s="1" t="s">
        <v>3642</v>
      </c>
      <c r="F111" s="1" t="s">
        <v>3507</v>
      </c>
      <c r="G111" s="1" t="s">
        <v>3642</v>
      </c>
      <c r="I111" s="1" t="s">
        <v>3508</v>
      </c>
      <c r="J111" s="1" t="s">
        <v>3642</v>
      </c>
    </row>
    <row r="112" spans="3:10" x14ac:dyDescent="0.15">
      <c r="C112" s="1" t="s">
        <v>3509</v>
      </c>
      <c r="D112" s="1" t="s">
        <v>3642</v>
      </c>
      <c r="F112" s="1" t="s">
        <v>3508</v>
      </c>
      <c r="G112" s="1" t="s">
        <v>3642</v>
      </c>
      <c r="I112" s="1" t="s">
        <v>3509</v>
      </c>
      <c r="J112" s="1" t="s">
        <v>3642</v>
      </c>
    </row>
    <row r="113" spans="3:10" x14ac:dyDescent="0.15">
      <c r="C113" s="1" t="s">
        <v>3510</v>
      </c>
      <c r="D113" s="1" t="s">
        <v>3641</v>
      </c>
      <c r="F113" s="1" t="s">
        <v>3509</v>
      </c>
      <c r="G113" s="1" t="s">
        <v>3642</v>
      </c>
      <c r="I113" s="1" t="s">
        <v>3510</v>
      </c>
      <c r="J113" s="1" t="s">
        <v>3641</v>
      </c>
    </row>
    <row r="114" spans="3:10" x14ac:dyDescent="0.15">
      <c r="C114" s="1" t="s">
        <v>3511</v>
      </c>
      <c r="D114" s="1" t="s">
        <v>3642</v>
      </c>
      <c r="F114" s="1" t="s">
        <v>3510</v>
      </c>
      <c r="G114" s="1" t="s">
        <v>3641</v>
      </c>
      <c r="I114" s="1" t="s">
        <v>3511</v>
      </c>
      <c r="J114" s="1" t="s">
        <v>3642</v>
      </c>
    </row>
    <row r="115" spans="3:10" x14ac:dyDescent="0.15">
      <c r="C115" s="1" t="s">
        <v>3512</v>
      </c>
      <c r="D115" s="1" t="s">
        <v>3642</v>
      </c>
      <c r="F115" s="1" t="s">
        <v>3511</v>
      </c>
      <c r="G115" s="1" t="s">
        <v>3642</v>
      </c>
      <c r="I115" s="1" t="s">
        <v>3512</v>
      </c>
      <c r="J115" s="1" t="s">
        <v>3642</v>
      </c>
    </row>
    <row r="116" spans="3:10" x14ac:dyDescent="0.15">
      <c r="C116" s="1" t="s">
        <v>3513</v>
      </c>
      <c r="D116" s="1" t="s">
        <v>3642</v>
      </c>
      <c r="F116" s="1" t="s">
        <v>3512</v>
      </c>
      <c r="G116" s="1" t="s">
        <v>3642</v>
      </c>
      <c r="I116" s="1" t="s">
        <v>3513</v>
      </c>
      <c r="J116" s="1" t="s">
        <v>3642</v>
      </c>
    </row>
    <row r="117" spans="3:10" x14ac:dyDescent="0.15">
      <c r="C117" s="1" t="s">
        <v>3514</v>
      </c>
      <c r="D117" s="1" t="s">
        <v>3641</v>
      </c>
      <c r="F117" s="1" t="s">
        <v>3513</v>
      </c>
      <c r="G117" s="1" t="s">
        <v>3642</v>
      </c>
      <c r="I117" s="1" t="s">
        <v>3514</v>
      </c>
      <c r="J117" s="1" t="s">
        <v>3641</v>
      </c>
    </row>
    <row r="118" spans="3:10" x14ac:dyDescent="0.15">
      <c r="C118" s="1" t="s">
        <v>3515</v>
      </c>
      <c r="D118" s="1" t="s">
        <v>3642</v>
      </c>
      <c r="F118" s="1" t="s">
        <v>3514</v>
      </c>
      <c r="G118" s="1" t="s">
        <v>3641</v>
      </c>
      <c r="I118" s="1" t="s">
        <v>3515</v>
      </c>
      <c r="J118" s="1" t="s">
        <v>3642</v>
      </c>
    </row>
    <row r="119" spans="3:10" x14ac:dyDescent="0.15">
      <c r="C119" s="1" t="s">
        <v>3516</v>
      </c>
      <c r="D119" s="1" t="s">
        <v>3642</v>
      </c>
      <c r="F119" s="1" t="s">
        <v>3515</v>
      </c>
      <c r="G119" s="1" t="s">
        <v>3642</v>
      </c>
      <c r="I119" s="1" t="s">
        <v>3516</v>
      </c>
      <c r="J119" s="1" t="s">
        <v>3642</v>
      </c>
    </row>
    <row r="120" spans="3:10" x14ac:dyDescent="0.15">
      <c r="C120" s="1" t="s">
        <v>3517</v>
      </c>
      <c r="D120" s="1" t="s">
        <v>3642</v>
      </c>
      <c r="F120" s="1" t="s">
        <v>3516</v>
      </c>
      <c r="G120" s="1" t="s">
        <v>3642</v>
      </c>
      <c r="I120" s="1" t="s">
        <v>3517</v>
      </c>
      <c r="J120" s="1" t="s">
        <v>3642</v>
      </c>
    </row>
    <row r="121" spans="3:10" x14ac:dyDescent="0.15">
      <c r="C121" s="1" t="s">
        <v>3518</v>
      </c>
      <c r="D121" s="1" t="s">
        <v>3642</v>
      </c>
      <c r="F121" s="1" t="s">
        <v>3517</v>
      </c>
      <c r="G121" s="1" t="s">
        <v>3642</v>
      </c>
      <c r="I121" s="1" t="s">
        <v>3518</v>
      </c>
      <c r="J121" s="1" t="s">
        <v>3642</v>
      </c>
    </row>
    <row r="122" spans="3:10" x14ac:dyDescent="0.15">
      <c r="C122" s="1" t="s">
        <v>3519</v>
      </c>
      <c r="D122" s="1" t="s">
        <v>3642</v>
      </c>
      <c r="F122" s="1" t="s">
        <v>3518</v>
      </c>
      <c r="G122" s="1" t="s">
        <v>3642</v>
      </c>
      <c r="I122" s="1" t="s">
        <v>3519</v>
      </c>
      <c r="J122" s="1" t="s">
        <v>3642</v>
      </c>
    </row>
    <row r="123" spans="3:10" x14ac:dyDescent="0.15">
      <c r="C123" s="1" t="s">
        <v>3520</v>
      </c>
      <c r="D123" s="1" t="s">
        <v>3642</v>
      </c>
      <c r="F123" s="1" t="s">
        <v>3519</v>
      </c>
      <c r="G123" s="1" t="s">
        <v>3642</v>
      </c>
      <c r="I123" s="1" t="s">
        <v>3520</v>
      </c>
      <c r="J123" s="1" t="s">
        <v>3642</v>
      </c>
    </row>
    <row r="124" spans="3:10" x14ac:dyDescent="0.15">
      <c r="C124" s="1" t="s">
        <v>3521</v>
      </c>
      <c r="D124" s="1" t="s">
        <v>3642</v>
      </c>
      <c r="F124" s="1" t="s">
        <v>3520</v>
      </c>
      <c r="G124" s="1" t="s">
        <v>3642</v>
      </c>
      <c r="I124" s="1" t="s">
        <v>3521</v>
      </c>
      <c r="J124" s="1" t="s">
        <v>3642</v>
      </c>
    </row>
    <row r="125" spans="3:10" x14ac:dyDescent="0.15">
      <c r="C125" s="1" t="s">
        <v>3522</v>
      </c>
      <c r="D125" s="1" t="s">
        <v>3642</v>
      </c>
      <c r="F125" s="1" t="s">
        <v>3521</v>
      </c>
      <c r="G125" s="1" t="s">
        <v>3642</v>
      </c>
      <c r="I125" s="1" t="s">
        <v>3522</v>
      </c>
      <c r="J125" s="1" t="s">
        <v>3642</v>
      </c>
    </row>
    <row r="126" spans="3:10" x14ac:dyDescent="0.15">
      <c r="C126" s="1" t="s">
        <v>3523</v>
      </c>
      <c r="D126" s="1" t="s">
        <v>3642</v>
      </c>
      <c r="F126" s="1" t="s">
        <v>3522</v>
      </c>
      <c r="G126" s="1" t="s">
        <v>3642</v>
      </c>
      <c r="I126" s="1" t="s">
        <v>3523</v>
      </c>
      <c r="J126" s="1" t="s">
        <v>3642</v>
      </c>
    </row>
    <row r="127" spans="3:10" x14ac:dyDescent="0.15">
      <c r="C127" s="1" t="s">
        <v>3524</v>
      </c>
      <c r="D127" s="1" t="s">
        <v>3642</v>
      </c>
      <c r="F127" s="1" t="s">
        <v>3523</v>
      </c>
      <c r="G127" s="1" t="s">
        <v>3642</v>
      </c>
      <c r="I127" s="1" t="s">
        <v>3524</v>
      </c>
      <c r="J127" s="1" t="s">
        <v>3642</v>
      </c>
    </row>
    <row r="128" spans="3:10" x14ac:dyDescent="0.15">
      <c r="C128" s="1" t="s">
        <v>3525</v>
      </c>
      <c r="D128" s="1" t="s">
        <v>3642</v>
      </c>
      <c r="F128" s="1" t="s">
        <v>3524</v>
      </c>
      <c r="G128" s="1" t="s">
        <v>3642</v>
      </c>
      <c r="I128" s="1" t="s">
        <v>3525</v>
      </c>
      <c r="J128" s="1" t="s">
        <v>3642</v>
      </c>
    </row>
    <row r="129" spans="3:10" x14ac:dyDescent="0.15">
      <c r="C129" s="1" t="s">
        <v>3526</v>
      </c>
      <c r="D129" s="1" t="s">
        <v>3642</v>
      </c>
      <c r="F129" s="1" t="s">
        <v>3525</v>
      </c>
      <c r="G129" s="1" t="s">
        <v>3642</v>
      </c>
      <c r="I129" s="1" t="s">
        <v>3526</v>
      </c>
      <c r="J129" s="1" t="s">
        <v>3642</v>
      </c>
    </row>
    <row r="130" spans="3:10" x14ac:dyDescent="0.15">
      <c r="C130" s="1" t="s">
        <v>15</v>
      </c>
      <c r="D130" s="1" t="s">
        <v>3642</v>
      </c>
      <c r="F130" s="1" t="s">
        <v>3526</v>
      </c>
      <c r="G130" s="1" t="s">
        <v>3642</v>
      </c>
      <c r="I130" s="1" t="s">
        <v>15</v>
      </c>
      <c r="J130" s="1" t="s">
        <v>3642</v>
      </c>
    </row>
    <row r="131" spans="3:10" x14ac:dyDescent="0.15">
      <c r="C131" s="1" t="s">
        <v>3527</v>
      </c>
      <c r="D131" s="1" t="s">
        <v>3642</v>
      </c>
      <c r="F131" s="1" t="s">
        <v>15</v>
      </c>
      <c r="G131" s="1" t="s">
        <v>3642</v>
      </c>
      <c r="I131" s="1" t="s">
        <v>3527</v>
      </c>
      <c r="J131" s="1" t="s">
        <v>3642</v>
      </c>
    </row>
    <row r="132" spans="3:10" x14ac:dyDescent="0.15">
      <c r="C132" s="1" t="s">
        <v>3528</v>
      </c>
      <c r="D132" s="1" t="s">
        <v>3642</v>
      </c>
      <c r="F132" s="1" t="s">
        <v>3527</v>
      </c>
      <c r="G132" s="1" t="s">
        <v>3642</v>
      </c>
      <c r="I132" s="1" t="s">
        <v>3528</v>
      </c>
      <c r="J132" s="1" t="s">
        <v>3642</v>
      </c>
    </row>
    <row r="133" spans="3:10" x14ac:dyDescent="0.15">
      <c r="C133" s="1" t="s">
        <v>3529</v>
      </c>
      <c r="D133" s="1" t="s">
        <v>3642</v>
      </c>
      <c r="F133" s="1" t="s">
        <v>3528</v>
      </c>
      <c r="G133" s="1" t="s">
        <v>3642</v>
      </c>
      <c r="I133" s="1" t="s">
        <v>3529</v>
      </c>
      <c r="J133" s="1" t="s">
        <v>3642</v>
      </c>
    </row>
    <row r="134" spans="3:10" x14ac:dyDescent="0.15">
      <c r="C134" s="1" t="s">
        <v>3530</v>
      </c>
      <c r="D134" s="1" t="s">
        <v>3642</v>
      </c>
      <c r="F134" s="1" t="s">
        <v>3529</v>
      </c>
      <c r="G134" s="1" t="s">
        <v>3642</v>
      </c>
      <c r="I134" s="1" t="s">
        <v>3530</v>
      </c>
      <c r="J134" s="1" t="s">
        <v>3642</v>
      </c>
    </row>
    <row r="135" spans="3:10" x14ac:dyDescent="0.15">
      <c r="C135" s="1" t="s">
        <v>3531</v>
      </c>
      <c r="D135" s="1" t="s">
        <v>3642</v>
      </c>
      <c r="F135" s="1" t="s">
        <v>3530</v>
      </c>
      <c r="G135" s="1" t="s">
        <v>3642</v>
      </c>
      <c r="I135" s="1" t="s">
        <v>3531</v>
      </c>
      <c r="J135" s="1" t="s">
        <v>3642</v>
      </c>
    </row>
    <row r="136" spans="3:10" x14ac:dyDescent="0.15">
      <c r="C136" s="1" t="s">
        <v>3532</v>
      </c>
      <c r="D136" s="1" t="s">
        <v>3642</v>
      </c>
      <c r="F136" s="1" t="s">
        <v>3531</v>
      </c>
      <c r="G136" s="1" t="s">
        <v>3642</v>
      </c>
      <c r="I136" s="1" t="s">
        <v>3532</v>
      </c>
      <c r="J136" s="1" t="s">
        <v>3642</v>
      </c>
    </row>
    <row r="137" spans="3:10" x14ac:dyDescent="0.15">
      <c r="C137" s="1" t="s">
        <v>3533</v>
      </c>
      <c r="D137" s="1" t="s">
        <v>3645</v>
      </c>
      <c r="F137" s="1" t="s">
        <v>3532</v>
      </c>
      <c r="G137" s="1" t="s">
        <v>3642</v>
      </c>
      <c r="I137" s="1" t="s">
        <v>3533</v>
      </c>
      <c r="J137" s="1" t="s">
        <v>3645</v>
      </c>
    </row>
    <row r="138" spans="3:10" x14ac:dyDescent="0.15">
      <c r="C138" s="1" t="s">
        <v>3534</v>
      </c>
      <c r="D138" s="1" t="s">
        <v>3645</v>
      </c>
      <c r="F138" s="1" t="s">
        <v>3533</v>
      </c>
      <c r="G138" s="1" t="s">
        <v>3645</v>
      </c>
      <c r="I138" s="1" t="s">
        <v>3534</v>
      </c>
      <c r="J138" s="1" t="s">
        <v>3645</v>
      </c>
    </row>
    <row r="139" spans="3:10" x14ac:dyDescent="0.15">
      <c r="C139" s="1" t="s">
        <v>3535</v>
      </c>
      <c r="D139" s="1" t="s">
        <v>3645</v>
      </c>
      <c r="F139" s="1" t="s">
        <v>3534</v>
      </c>
      <c r="G139" s="1" t="s">
        <v>3645</v>
      </c>
      <c r="I139" s="1" t="s">
        <v>3535</v>
      </c>
      <c r="J139" s="1" t="s">
        <v>3645</v>
      </c>
    </row>
    <row r="140" spans="3:10" x14ac:dyDescent="0.15">
      <c r="C140" s="1" t="s">
        <v>3536</v>
      </c>
      <c r="D140" s="1" t="s">
        <v>3645</v>
      </c>
      <c r="F140" s="1" t="s">
        <v>3535</v>
      </c>
      <c r="G140" s="1" t="s">
        <v>3645</v>
      </c>
      <c r="I140" s="1" t="s">
        <v>3536</v>
      </c>
      <c r="J140" s="1" t="s">
        <v>3645</v>
      </c>
    </row>
    <row r="141" spans="3:10" x14ac:dyDescent="0.15">
      <c r="C141" s="1" t="s">
        <v>3537</v>
      </c>
      <c r="D141" s="1" t="s">
        <v>3645</v>
      </c>
      <c r="F141" s="1" t="s">
        <v>3536</v>
      </c>
      <c r="G141" s="1" t="s">
        <v>3645</v>
      </c>
      <c r="I141" s="1" t="s">
        <v>3537</v>
      </c>
      <c r="J141" s="1" t="s">
        <v>3645</v>
      </c>
    </row>
    <row r="142" spans="3:10" x14ac:dyDescent="0.15">
      <c r="C142" s="1" t="s">
        <v>3538</v>
      </c>
      <c r="D142" s="1" t="s">
        <v>3645</v>
      </c>
      <c r="F142" s="1" t="s">
        <v>3537</v>
      </c>
      <c r="G142" s="1" t="s">
        <v>3645</v>
      </c>
      <c r="I142" s="1" t="s">
        <v>3538</v>
      </c>
      <c r="J142" s="1" t="s">
        <v>3645</v>
      </c>
    </row>
    <row r="143" spans="3:10" x14ac:dyDescent="0.15">
      <c r="C143" s="1" t="s">
        <v>3539</v>
      </c>
      <c r="D143" s="1" t="s">
        <v>3645</v>
      </c>
      <c r="F143" s="1" t="s">
        <v>3538</v>
      </c>
      <c r="G143" s="1" t="s">
        <v>3645</v>
      </c>
      <c r="I143" s="1" t="s">
        <v>3539</v>
      </c>
      <c r="J143" s="1" t="s">
        <v>3645</v>
      </c>
    </row>
    <row r="144" spans="3:10" x14ac:dyDescent="0.15">
      <c r="C144" s="1" t="s">
        <v>3540</v>
      </c>
      <c r="D144" s="1" t="s">
        <v>3645</v>
      </c>
      <c r="F144" s="1" t="s">
        <v>3539</v>
      </c>
      <c r="G144" s="1" t="s">
        <v>3645</v>
      </c>
      <c r="I144" s="1" t="s">
        <v>3540</v>
      </c>
      <c r="J144" s="1" t="s">
        <v>3645</v>
      </c>
    </row>
    <row r="145" spans="3:10" x14ac:dyDescent="0.15">
      <c r="C145" s="1" t="s">
        <v>3541</v>
      </c>
      <c r="D145" s="1" t="s">
        <v>3645</v>
      </c>
      <c r="F145" s="1" t="s">
        <v>3540</v>
      </c>
      <c r="G145" s="1" t="s">
        <v>3645</v>
      </c>
      <c r="I145" s="1" t="s">
        <v>3541</v>
      </c>
      <c r="J145" s="1" t="s">
        <v>3645</v>
      </c>
    </row>
    <row r="146" spans="3:10" x14ac:dyDescent="0.15">
      <c r="C146" s="1" t="s">
        <v>3542</v>
      </c>
      <c r="D146" s="1" t="s">
        <v>3645</v>
      </c>
      <c r="F146" s="1" t="s">
        <v>3541</v>
      </c>
      <c r="G146" s="1" t="s">
        <v>3645</v>
      </c>
      <c r="I146" s="1" t="s">
        <v>3542</v>
      </c>
      <c r="J146" s="1" t="s">
        <v>3645</v>
      </c>
    </row>
    <row r="147" spans="3:10" x14ac:dyDescent="0.15">
      <c r="C147" s="1" t="s">
        <v>3543</v>
      </c>
      <c r="D147" s="1" t="s">
        <v>3645</v>
      </c>
      <c r="F147" s="1" t="s">
        <v>3542</v>
      </c>
      <c r="G147" s="1" t="s">
        <v>3645</v>
      </c>
      <c r="I147" s="1" t="s">
        <v>3543</v>
      </c>
      <c r="J147" s="1" t="s">
        <v>3645</v>
      </c>
    </row>
    <row r="148" spans="3:10" x14ac:dyDescent="0.15">
      <c r="C148" s="1" t="s">
        <v>3544</v>
      </c>
      <c r="D148" s="1" t="s">
        <v>3645</v>
      </c>
      <c r="F148" s="1" t="s">
        <v>3543</v>
      </c>
      <c r="G148" s="1" t="s">
        <v>3645</v>
      </c>
      <c r="I148" s="1" t="s">
        <v>3544</v>
      </c>
      <c r="J148" s="1" t="s">
        <v>3645</v>
      </c>
    </row>
    <row r="149" spans="3:10" x14ac:dyDescent="0.15">
      <c r="C149" s="1" t="s">
        <v>3545</v>
      </c>
      <c r="D149" s="1" t="s">
        <v>3645</v>
      </c>
      <c r="F149" s="1" t="s">
        <v>3544</v>
      </c>
      <c r="G149" s="1" t="s">
        <v>3645</v>
      </c>
      <c r="I149" s="1" t="s">
        <v>3545</v>
      </c>
      <c r="J149" s="1" t="s">
        <v>3645</v>
      </c>
    </row>
    <row r="150" spans="3:10" x14ac:dyDescent="0.15">
      <c r="C150" s="1" t="s">
        <v>3546</v>
      </c>
      <c r="D150" s="1" t="s">
        <v>3645</v>
      </c>
      <c r="F150" s="1" t="s">
        <v>3545</v>
      </c>
      <c r="G150" s="1" t="s">
        <v>3645</v>
      </c>
      <c r="I150" s="1" t="s">
        <v>3546</v>
      </c>
      <c r="J150" s="1" t="s">
        <v>3645</v>
      </c>
    </row>
    <row r="151" spans="3:10" x14ac:dyDescent="0.15">
      <c r="C151" s="1" t="s">
        <v>3547</v>
      </c>
      <c r="D151" s="1" t="s">
        <v>3645</v>
      </c>
      <c r="F151" s="1" t="s">
        <v>3546</v>
      </c>
      <c r="G151" s="1" t="s">
        <v>3645</v>
      </c>
      <c r="I151" s="1" t="s">
        <v>3547</v>
      </c>
      <c r="J151" s="1" t="s">
        <v>3645</v>
      </c>
    </row>
    <row r="152" spans="3:10" x14ac:dyDescent="0.15">
      <c r="C152" s="1" t="s">
        <v>3548</v>
      </c>
      <c r="D152" s="1" t="s">
        <v>3644</v>
      </c>
      <c r="F152" s="1" t="s">
        <v>3547</v>
      </c>
      <c r="G152" s="1" t="s">
        <v>3645</v>
      </c>
      <c r="I152" s="1" t="s">
        <v>3548</v>
      </c>
      <c r="J152" s="1" t="s">
        <v>3644</v>
      </c>
    </row>
    <row r="153" spans="3:10" x14ac:dyDescent="0.15">
      <c r="C153" s="1" t="s">
        <v>3549</v>
      </c>
      <c r="D153" s="1" t="s">
        <v>3644</v>
      </c>
      <c r="F153" s="1" t="s">
        <v>3548</v>
      </c>
      <c r="G153" s="1" t="s">
        <v>3644</v>
      </c>
      <c r="I153" s="1" t="s">
        <v>3549</v>
      </c>
      <c r="J153" s="1" t="s">
        <v>3644</v>
      </c>
    </row>
    <row r="154" spans="3:10" x14ac:dyDescent="0.15">
      <c r="C154" s="1" t="s">
        <v>3550</v>
      </c>
      <c r="D154" s="1" t="s">
        <v>3644</v>
      </c>
      <c r="F154" s="1" t="s">
        <v>3549</v>
      </c>
      <c r="G154" s="1" t="s">
        <v>3644</v>
      </c>
      <c r="I154" s="1" t="s">
        <v>3550</v>
      </c>
      <c r="J154" s="1" t="s">
        <v>3644</v>
      </c>
    </row>
    <row r="155" spans="3:10" x14ac:dyDescent="0.15">
      <c r="C155" s="1" t="s">
        <v>3551</v>
      </c>
      <c r="D155" s="1" t="s">
        <v>3644</v>
      </c>
      <c r="F155" s="1" t="s">
        <v>3550</v>
      </c>
      <c r="G155" s="1" t="s">
        <v>3644</v>
      </c>
      <c r="I155" s="1" t="s">
        <v>3551</v>
      </c>
      <c r="J155" s="1" t="s">
        <v>3644</v>
      </c>
    </row>
    <row r="156" spans="3:10" x14ac:dyDescent="0.15">
      <c r="C156" s="1" t="s">
        <v>3552</v>
      </c>
      <c r="D156" s="1" t="s">
        <v>3644</v>
      </c>
      <c r="F156" s="1" t="s">
        <v>3551</v>
      </c>
      <c r="G156" s="1" t="s">
        <v>3644</v>
      </c>
      <c r="I156" s="1" t="s">
        <v>3552</v>
      </c>
      <c r="J156" s="1" t="s">
        <v>3644</v>
      </c>
    </row>
    <row r="157" spans="3:10" x14ac:dyDescent="0.15">
      <c r="C157" s="1" t="s">
        <v>3553</v>
      </c>
      <c r="D157" s="1" t="s">
        <v>3651</v>
      </c>
      <c r="F157" s="1" t="s">
        <v>3552</v>
      </c>
      <c r="G157" s="1" t="s">
        <v>3644</v>
      </c>
      <c r="I157" s="1" t="s">
        <v>3553</v>
      </c>
      <c r="J157" s="1" t="s">
        <v>3651</v>
      </c>
    </row>
    <row r="158" spans="3:10" x14ac:dyDescent="0.15">
      <c r="C158" s="1" t="s">
        <v>3554</v>
      </c>
      <c r="D158" s="1" t="s">
        <v>3652</v>
      </c>
      <c r="F158" s="1" t="s">
        <v>3553</v>
      </c>
      <c r="G158" s="1" t="s">
        <v>3651</v>
      </c>
      <c r="I158" s="1" t="s">
        <v>3554</v>
      </c>
      <c r="J158" s="1" t="s">
        <v>3652</v>
      </c>
    </row>
    <row r="159" spans="3:10" x14ac:dyDescent="0.15">
      <c r="C159" s="1" t="s">
        <v>3555</v>
      </c>
      <c r="D159" s="1" t="s">
        <v>3652</v>
      </c>
      <c r="F159" s="1" t="s">
        <v>3554</v>
      </c>
      <c r="G159" s="1" t="s">
        <v>3652</v>
      </c>
      <c r="I159" s="1" t="s">
        <v>3555</v>
      </c>
      <c r="J159" s="1" t="s">
        <v>3652</v>
      </c>
    </row>
    <row r="160" spans="3:10" x14ac:dyDescent="0.15">
      <c r="C160" s="1" t="s">
        <v>3556</v>
      </c>
      <c r="D160" s="1" t="s">
        <v>3652</v>
      </c>
      <c r="F160" s="1" t="s">
        <v>3555</v>
      </c>
      <c r="G160" s="1" t="s">
        <v>3652</v>
      </c>
      <c r="I160" s="1" t="s">
        <v>3556</v>
      </c>
      <c r="J160" s="1" t="s">
        <v>3652</v>
      </c>
    </row>
    <row r="161" spans="3:10" x14ac:dyDescent="0.15">
      <c r="C161" s="1" t="s">
        <v>3557</v>
      </c>
      <c r="D161" s="1" t="s">
        <v>3652</v>
      </c>
      <c r="F161" s="1" t="s">
        <v>3556</v>
      </c>
      <c r="G161" s="1" t="s">
        <v>3652</v>
      </c>
      <c r="I161" s="1" t="s">
        <v>3557</v>
      </c>
      <c r="J161" s="1" t="s">
        <v>3652</v>
      </c>
    </row>
    <row r="162" spans="3:10" x14ac:dyDescent="0.15">
      <c r="C162" s="1" t="s">
        <v>3634</v>
      </c>
      <c r="D162" s="1" t="s">
        <v>3652</v>
      </c>
      <c r="F162" s="1" t="s">
        <v>3557</v>
      </c>
      <c r="G162" s="1" t="s">
        <v>3652</v>
      </c>
      <c r="I162" s="1" t="s">
        <v>3634</v>
      </c>
      <c r="J162" s="1" t="s">
        <v>3652</v>
      </c>
    </row>
    <row r="163" spans="3:10" x14ac:dyDescent="0.15">
      <c r="C163" s="1" t="s">
        <v>3558</v>
      </c>
      <c r="D163" s="1" t="s">
        <v>3652</v>
      </c>
      <c r="F163" s="1" t="s">
        <v>3634</v>
      </c>
      <c r="G163" s="1" t="s">
        <v>3652</v>
      </c>
      <c r="I163" s="1" t="s">
        <v>3558</v>
      </c>
      <c r="J163" s="1" t="s">
        <v>3652</v>
      </c>
    </row>
    <row r="164" spans="3:10" x14ac:dyDescent="0.15">
      <c r="C164" s="1" t="s">
        <v>3559</v>
      </c>
      <c r="D164" s="1" t="s">
        <v>3652</v>
      </c>
      <c r="F164" s="1" t="s">
        <v>3558</v>
      </c>
      <c r="G164" s="1" t="s">
        <v>3652</v>
      </c>
      <c r="I164" s="1" t="s">
        <v>3559</v>
      </c>
      <c r="J164" s="1" t="s">
        <v>3652</v>
      </c>
    </row>
    <row r="165" spans="3:10" x14ac:dyDescent="0.15">
      <c r="C165" s="1" t="s">
        <v>3560</v>
      </c>
      <c r="D165" s="1" t="s">
        <v>3652</v>
      </c>
      <c r="F165" s="1" t="s">
        <v>3559</v>
      </c>
      <c r="G165" s="1" t="s">
        <v>3652</v>
      </c>
      <c r="I165" s="1" t="s">
        <v>3560</v>
      </c>
      <c r="J165" s="1" t="s">
        <v>3652</v>
      </c>
    </row>
    <row r="166" spans="3:10" x14ac:dyDescent="0.15">
      <c r="C166" s="1" t="s">
        <v>3561</v>
      </c>
      <c r="D166" s="1" t="s">
        <v>3652</v>
      </c>
      <c r="F166" s="1" t="s">
        <v>3560</v>
      </c>
      <c r="G166" s="1" t="s">
        <v>3652</v>
      </c>
      <c r="I166" s="1" t="s">
        <v>3561</v>
      </c>
      <c r="J166" s="1" t="s">
        <v>3652</v>
      </c>
    </row>
    <row r="167" spans="3:10" x14ac:dyDescent="0.15">
      <c r="C167" s="1" t="s">
        <v>3562</v>
      </c>
      <c r="D167" s="1" t="s">
        <v>3652</v>
      </c>
      <c r="F167" s="1" t="s">
        <v>3561</v>
      </c>
      <c r="G167" s="1" t="s">
        <v>3652</v>
      </c>
      <c r="I167" s="1" t="s">
        <v>3562</v>
      </c>
      <c r="J167" s="1" t="s">
        <v>3652</v>
      </c>
    </row>
    <row r="168" spans="3:10" x14ac:dyDescent="0.15">
      <c r="C168" s="1" t="s">
        <v>3563</v>
      </c>
      <c r="D168" s="1" t="s">
        <v>3652</v>
      </c>
      <c r="F168" s="1" t="s">
        <v>3562</v>
      </c>
      <c r="G168" s="1" t="s">
        <v>3652</v>
      </c>
      <c r="I168" s="1" t="s">
        <v>3563</v>
      </c>
      <c r="J168" s="1" t="s">
        <v>3652</v>
      </c>
    </row>
    <row r="169" spans="3:10" x14ac:dyDescent="0.15">
      <c r="C169" s="1" t="s">
        <v>3564</v>
      </c>
      <c r="D169" s="1" t="s">
        <v>3652</v>
      </c>
      <c r="F169" s="1" t="s">
        <v>3563</v>
      </c>
      <c r="G169" s="1" t="s">
        <v>3652</v>
      </c>
      <c r="I169" s="1" t="s">
        <v>3564</v>
      </c>
      <c r="J169" s="1" t="s">
        <v>3652</v>
      </c>
    </row>
    <row r="170" spans="3:10" x14ac:dyDescent="0.15">
      <c r="C170" s="1" t="s">
        <v>3565</v>
      </c>
      <c r="D170" s="1" t="s">
        <v>3652</v>
      </c>
      <c r="F170" s="1" t="s">
        <v>3564</v>
      </c>
      <c r="G170" s="1" t="s">
        <v>3652</v>
      </c>
      <c r="I170" s="1" t="s">
        <v>3565</v>
      </c>
      <c r="J170" s="1" t="s">
        <v>3652</v>
      </c>
    </row>
    <row r="171" spans="3:10" x14ac:dyDescent="0.15">
      <c r="C171" s="1" t="s">
        <v>3566</v>
      </c>
      <c r="D171" s="1" t="s">
        <v>3652</v>
      </c>
      <c r="F171" s="1" t="s">
        <v>3565</v>
      </c>
      <c r="G171" s="1" t="s">
        <v>3652</v>
      </c>
      <c r="I171" s="1" t="s">
        <v>3566</v>
      </c>
      <c r="J171" s="1" t="s">
        <v>3652</v>
      </c>
    </row>
    <row r="172" spans="3:10" x14ac:dyDescent="0.15">
      <c r="C172" s="1" t="s">
        <v>3567</v>
      </c>
      <c r="D172" s="1" t="s">
        <v>3652</v>
      </c>
      <c r="F172" s="1" t="s">
        <v>3566</v>
      </c>
      <c r="G172" s="1" t="s">
        <v>3652</v>
      </c>
      <c r="I172" s="1" t="s">
        <v>3567</v>
      </c>
      <c r="J172" s="1" t="s">
        <v>3652</v>
      </c>
    </row>
    <row r="173" spans="3:10" x14ac:dyDescent="0.15">
      <c r="C173" s="1" t="s">
        <v>3568</v>
      </c>
      <c r="D173" s="1" t="s">
        <v>3573</v>
      </c>
      <c r="F173" s="1" t="s">
        <v>3567</v>
      </c>
      <c r="G173" s="1" t="s">
        <v>3652</v>
      </c>
      <c r="I173" s="1" t="s">
        <v>3568</v>
      </c>
      <c r="J173" s="1" t="s">
        <v>3573</v>
      </c>
    </row>
    <row r="174" spans="3:10" x14ac:dyDescent="0.15">
      <c r="C174" s="1" t="s">
        <v>3569</v>
      </c>
      <c r="D174" s="1" t="s">
        <v>3573</v>
      </c>
      <c r="F174" s="1" t="s">
        <v>3568</v>
      </c>
      <c r="G174" s="1" t="s">
        <v>3573</v>
      </c>
      <c r="I174" s="1" t="s">
        <v>3569</v>
      </c>
      <c r="J174" s="1" t="s">
        <v>3573</v>
      </c>
    </row>
    <row r="175" spans="3:10" x14ac:dyDescent="0.15">
      <c r="C175" s="1" t="s">
        <v>3570</v>
      </c>
      <c r="D175" s="1" t="s">
        <v>3573</v>
      </c>
      <c r="F175" s="1" t="s">
        <v>3569</v>
      </c>
      <c r="G175" s="1" t="s">
        <v>3573</v>
      </c>
      <c r="I175" s="1" t="s">
        <v>3570</v>
      </c>
      <c r="J175" s="1" t="s">
        <v>3573</v>
      </c>
    </row>
    <row r="176" spans="3:10" x14ac:dyDescent="0.15">
      <c r="C176" s="1" t="s">
        <v>3571</v>
      </c>
      <c r="D176" s="1" t="s">
        <v>3573</v>
      </c>
      <c r="F176" s="1" t="s">
        <v>3570</v>
      </c>
      <c r="G176" s="1" t="s">
        <v>3573</v>
      </c>
      <c r="I176" s="1" t="s">
        <v>3571</v>
      </c>
      <c r="J176" s="1" t="s">
        <v>3573</v>
      </c>
    </row>
    <row r="177" spans="3:10" x14ac:dyDescent="0.15">
      <c r="C177" s="1" t="s">
        <v>3572</v>
      </c>
      <c r="D177" s="1" t="s">
        <v>3573</v>
      </c>
      <c r="F177" s="1" t="s">
        <v>3571</v>
      </c>
      <c r="G177" s="1" t="s">
        <v>3573</v>
      </c>
      <c r="I177" s="1" t="s">
        <v>3572</v>
      </c>
      <c r="J177" s="1" t="s">
        <v>3573</v>
      </c>
    </row>
    <row r="178" spans="3:10" x14ac:dyDescent="0.15">
      <c r="C178" s="1" t="s">
        <v>3573</v>
      </c>
      <c r="D178" s="1" t="s">
        <v>3573</v>
      </c>
      <c r="F178" s="1" t="s">
        <v>3572</v>
      </c>
      <c r="G178" s="1" t="s">
        <v>3573</v>
      </c>
      <c r="I178" s="1" t="s">
        <v>3573</v>
      </c>
      <c r="J178" s="1" t="s">
        <v>3573</v>
      </c>
    </row>
    <row r="179" spans="3:10" x14ac:dyDescent="0.15">
      <c r="C179" s="1" t="s">
        <v>3574</v>
      </c>
      <c r="D179" s="1" t="s">
        <v>3573</v>
      </c>
      <c r="F179" s="1" t="s">
        <v>3573</v>
      </c>
      <c r="G179" s="1" t="s">
        <v>3573</v>
      </c>
      <c r="I179" s="1" t="s">
        <v>3574</v>
      </c>
      <c r="J179" s="1" t="s">
        <v>3573</v>
      </c>
    </row>
    <row r="180" spans="3:10" x14ac:dyDescent="0.15">
      <c r="C180" s="1" t="s">
        <v>3575</v>
      </c>
      <c r="D180" s="1" t="s">
        <v>3573</v>
      </c>
      <c r="F180" s="1" t="s">
        <v>3574</v>
      </c>
      <c r="G180" s="1" t="s">
        <v>3573</v>
      </c>
      <c r="I180" s="1" t="s">
        <v>3575</v>
      </c>
      <c r="J180" s="1" t="s">
        <v>3573</v>
      </c>
    </row>
    <row r="181" spans="3:10" x14ac:dyDescent="0.15">
      <c r="C181" s="1" t="s">
        <v>3576</v>
      </c>
      <c r="D181" s="1" t="s">
        <v>3573</v>
      </c>
      <c r="F181" s="1" t="s">
        <v>3575</v>
      </c>
      <c r="G181" s="1" t="s">
        <v>3573</v>
      </c>
      <c r="I181" s="1" t="s">
        <v>3576</v>
      </c>
      <c r="J181" s="1" t="s">
        <v>3573</v>
      </c>
    </row>
    <row r="182" spans="3:10" x14ac:dyDescent="0.15">
      <c r="C182" s="1" t="s">
        <v>3577</v>
      </c>
      <c r="D182" s="1" t="s">
        <v>3573</v>
      </c>
      <c r="F182" s="1" t="s">
        <v>3576</v>
      </c>
      <c r="G182" s="1" t="s">
        <v>3573</v>
      </c>
      <c r="I182" s="1" t="s">
        <v>3577</v>
      </c>
      <c r="J182" s="1" t="s">
        <v>3573</v>
      </c>
    </row>
    <row r="183" spans="3:10" x14ac:dyDescent="0.15">
      <c r="C183" s="1" t="s">
        <v>3578</v>
      </c>
      <c r="D183" s="1" t="s">
        <v>3573</v>
      </c>
      <c r="F183" s="1" t="s">
        <v>3577</v>
      </c>
      <c r="G183" s="1" t="s">
        <v>3573</v>
      </c>
      <c r="I183" s="1" t="s">
        <v>3578</v>
      </c>
      <c r="J183" s="1" t="s">
        <v>3573</v>
      </c>
    </row>
    <row r="184" spans="3:10" x14ac:dyDescent="0.15">
      <c r="C184" s="1" t="s">
        <v>3579</v>
      </c>
      <c r="D184" s="1" t="s">
        <v>3646</v>
      </c>
      <c r="F184" s="1" t="s">
        <v>3578</v>
      </c>
      <c r="G184" s="1" t="s">
        <v>3573</v>
      </c>
      <c r="I184" s="1" t="s">
        <v>3579</v>
      </c>
      <c r="J184" s="1" t="s">
        <v>3646</v>
      </c>
    </row>
    <row r="185" spans="3:10" x14ac:dyDescent="0.15">
      <c r="C185" s="1" t="s">
        <v>3580</v>
      </c>
      <c r="D185" s="1" t="s">
        <v>3573</v>
      </c>
      <c r="F185" s="1" t="s">
        <v>3579</v>
      </c>
      <c r="G185" s="1" t="s">
        <v>3646</v>
      </c>
      <c r="I185" s="1" t="s">
        <v>3580</v>
      </c>
      <c r="J185" s="1" t="s">
        <v>3573</v>
      </c>
    </row>
    <row r="186" spans="3:10" x14ac:dyDescent="0.15">
      <c r="C186" s="1" t="s">
        <v>3581</v>
      </c>
      <c r="D186" s="1" t="s">
        <v>3652</v>
      </c>
      <c r="F186" s="1" t="s">
        <v>3580</v>
      </c>
      <c r="G186" s="1" t="s">
        <v>3573</v>
      </c>
      <c r="I186" s="1" t="s">
        <v>3581</v>
      </c>
      <c r="J186" s="1" t="s">
        <v>3652</v>
      </c>
    </row>
    <row r="187" spans="3:10" x14ac:dyDescent="0.15">
      <c r="C187" s="1" t="s">
        <v>3582</v>
      </c>
      <c r="D187" s="1" t="s">
        <v>3651</v>
      </c>
      <c r="F187" s="1" t="s">
        <v>3581</v>
      </c>
      <c r="G187" s="1" t="s">
        <v>3652</v>
      </c>
      <c r="I187" s="1" t="s">
        <v>3582</v>
      </c>
      <c r="J187" s="1" t="s">
        <v>3651</v>
      </c>
    </row>
    <row r="188" spans="3:10" x14ac:dyDescent="0.15">
      <c r="C188" s="1" t="s">
        <v>3583</v>
      </c>
      <c r="D188" s="1" t="s">
        <v>3651</v>
      </c>
      <c r="F188" s="1" t="s">
        <v>3582</v>
      </c>
      <c r="G188" s="1" t="s">
        <v>3651</v>
      </c>
      <c r="I188" s="1" t="s">
        <v>3583</v>
      </c>
      <c r="J188" s="1" t="s">
        <v>3651</v>
      </c>
    </row>
    <row r="189" spans="3:10" x14ac:dyDescent="0.15">
      <c r="C189" s="1" t="s">
        <v>3584</v>
      </c>
      <c r="D189" s="1" t="s">
        <v>3651</v>
      </c>
      <c r="F189" s="1" t="s">
        <v>3583</v>
      </c>
      <c r="G189" s="1" t="s">
        <v>3651</v>
      </c>
      <c r="I189" s="1" t="s">
        <v>3584</v>
      </c>
      <c r="J189" s="1" t="s">
        <v>3651</v>
      </c>
    </row>
    <row r="190" spans="3:10" x14ac:dyDescent="0.15">
      <c r="C190" s="1" t="s">
        <v>3585</v>
      </c>
      <c r="D190" s="1" t="s">
        <v>3651</v>
      </c>
      <c r="F190" s="1" t="s">
        <v>3584</v>
      </c>
      <c r="G190" s="1" t="s">
        <v>3651</v>
      </c>
      <c r="I190" s="1" t="s">
        <v>3585</v>
      </c>
      <c r="J190" s="1" t="s">
        <v>3651</v>
      </c>
    </row>
    <row r="191" spans="3:10" x14ac:dyDescent="0.15">
      <c r="C191" s="1" t="s">
        <v>3586</v>
      </c>
      <c r="D191" s="1" t="s">
        <v>3573</v>
      </c>
      <c r="F191" s="1" t="s">
        <v>3585</v>
      </c>
      <c r="G191" s="1" t="s">
        <v>3651</v>
      </c>
      <c r="I191" s="1" t="s">
        <v>3586</v>
      </c>
      <c r="J191" s="1" t="s">
        <v>3573</v>
      </c>
    </row>
    <row r="192" spans="3:10" x14ac:dyDescent="0.15">
      <c r="C192" s="1" t="s">
        <v>3587</v>
      </c>
      <c r="D192" s="1" t="s">
        <v>3651</v>
      </c>
      <c r="F192" s="1" t="s">
        <v>3586</v>
      </c>
      <c r="G192" s="1" t="s">
        <v>3573</v>
      </c>
      <c r="I192" s="1" t="s">
        <v>3587</v>
      </c>
      <c r="J192" s="1" t="s">
        <v>3651</v>
      </c>
    </row>
    <row r="193" spans="3:10" x14ac:dyDescent="0.15">
      <c r="C193" s="1" t="s">
        <v>12</v>
      </c>
      <c r="D193" s="1" t="s">
        <v>3647</v>
      </c>
      <c r="F193" s="1" t="s">
        <v>3587</v>
      </c>
      <c r="G193" s="1" t="s">
        <v>3651</v>
      </c>
      <c r="I193" s="1" t="s">
        <v>12</v>
      </c>
      <c r="J193" s="1" t="s">
        <v>3647</v>
      </c>
    </row>
    <row r="194" spans="3:10" x14ac:dyDescent="0.15">
      <c r="C194" s="1" t="s">
        <v>3588</v>
      </c>
      <c r="D194" s="1" t="s">
        <v>3646</v>
      </c>
      <c r="F194" s="1" t="s">
        <v>12</v>
      </c>
      <c r="G194" s="1" t="s">
        <v>3647</v>
      </c>
      <c r="I194" s="1" t="s">
        <v>3588</v>
      </c>
      <c r="J194" s="1" t="s">
        <v>3646</v>
      </c>
    </row>
    <row r="195" spans="3:10" x14ac:dyDescent="0.15">
      <c r="C195" s="1" t="s">
        <v>3589</v>
      </c>
      <c r="D195" s="1" t="s">
        <v>3647</v>
      </c>
      <c r="F195" s="1" t="s">
        <v>3588</v>
      </c>
      <c r="G195" s="1" t="s">
        <v>3646</v>
      </c>
      <c r="I195" s="1" t="s">
        <v>3589</v>
      </c>
      <c r="J195" s="1" t="s">
        <v>3647</v>
      </c>
    </row>
    <row r="196" spans="3:10" x14ac:dyDescent="0.15">
      <c r="C196" s="1" t="s">
        <v>3590</v>
      </c>
      <c r="D196" s="1" t="s">
        <v>3646</v>
      </c>
      <c r="F196" s="1" t="s">
        <v>3589</v>
      </c>
      <c r="G196" s="1" t="s">
        <v>3647</v>
      </c>
      <c r="I196" s="1" t="s">
        <v>3590</v>
      </c>
      <c r="J196" s="1" t="s">
        <v>3646</v>
      </c>
    </row>
    <row r="197" spans="3:10" x14ac:dyDescent="0.15">
      <c r="C197" s="1" t="s">
        <v>3591</v>
      </c>
      <c r="D197" s="1" t="s">
        <v>3647</v>
      </c>
      <c r="F197" s="1" t="s">
        <v>3590</v>
      </c>
      <c r="G197" s="1" t="s">
        <v>3646</v>
      </c>
      <c r="I197" s="1" t="s">
        <v>3591</v>
      </c>
      <c r="J197" s="1" t="s">
        <v>3647</v>
      </c>
    </row>
    <row r="198" spans="3:10" x14ac:dyDescent="0.15">
      <c r="C198" s="1" t="s">
        <v>3592</v>
      </c>
      <c r="D198" s="1" t="s">
        <v>3646</v>
      </c>
      <c r="F198" s="1" t="s">
        <v>3591</v>
      </c>
      <c r="G198" s="1" t="s">
        <v>3647</v>
      </c>
      <c r="I198" s="1" t="s">
        <v>3592</v>
      </c>
      <c r="J198" s="1" t="s">
        <v>3646</v>
      </c>
    </row>
    <row r="199" spans="3:10" x14ac:dyDescent="0.15">
      <c r="C199" s="1" t="s">
        <v>3593</v>
      </c>
      <c r="D199" s="1" t="s">
        <v>3646</v>
      </c>
      <c r="F199" s="1" t="s">
        <v>3592</v>
      </c>
      <c r="G199" s="1" t="s">
        <v>3646</v>
      </c>
      <c r="I199" s="1" t="s">
        <v>3593</v>
      </c>
      <c r="J199" s="1" t="s">
        <v>3646</v>
      </c>
    </row>
    <row r="200" spans="3:10" x14ac:dyDescent="0.15">
      <c r="C200" s="1" t="s">
        <v>3594</v>
      </c>
      <c r="D200" s="1" t="s">
        <v>3646</v>
      </c>
      <c r="F200" s="1" t="s">
        <v>3593</v>
      </c>
      <c r="G200" s="1" t="s">
        <v>3646</v>
      </c>
      <c r="I200" s="1" t="s">
        <v>3594</v>
      </c>
      <c r="J200" s="1" t="s">
        <v>3646</v>
      </c>
    </row>
    <row r="201" spans="3:10" x14ac:dyDescent="0.15">
      <c r="C201" s="1" t="s">
        <v>3595</v>
      </c>
      <c r="D201" s="1" t="s">
        <v>3646</v>
      </c>
      <c r="F201" s="1" t="s">
        <v>3594</v>
      </c>
      <c r="G201" s="1" t="s">
        <v>3646</v>
      </c>
      <c r="I201" s="1" t="s">
        <v>3595</v>
      </c>
      <c r="J201" s="1" t="s">
        <v>3646</v>
      </c>
    </row>
    <row r="202" spans="3:10" x14ac:dyDescent="0.15">
      <c r="C202" s="1" t="s">
        <v>3596</v>
      </c>
      <c r="D202" s="1" t="s">
        <v>3646</v>
      </c>
      <c r="F202" s="1" t="s">
        <v>3595</v>
      </c>
      <c r="G202" s="1" t="s">
        <v>3646</v>
      </c>
      <c r="I202" s="1" t="s">
        <v>3596</v>
      </c>
      <c r="J202" s="1" t="s">
        <v>3646</v>
      </c>
    </row>
    <row r="203" spans="3:10" x14ac:dyDescent="0.15">
      <c r="C203" s="1" t="s">
        <v>3597</v>
      </c>
      <c r="D203" s="1" t="s">
        <v>3646</v>
      </c>
      <c r="F203" s="1" t="s">
        <v>3596</v>
      </c>
      <c r="G203" s="1" t="s">
        <v>3646</v>
      </c>
      <c r="I203" s="1" t="s">
        <v>3597</v>
      </c>
      <c r="J203" s="1" t="s">
        <v>3646</v>
      </c>
    </row>
    <row r="204" spans="3:10" x14ac:dyDescent="0.15">
      <c r="C204" s="1" t="s">
        <v>3598</v>
      </c>
      <c r="D204" s="1" t="s">
        <v>3646</v>
      </c>
      <c r="F204" s="1" t="s">
        <v>3597</v>
      </c>
      <c r="G204" s="1" t="s">
        <v>3646</v>
      </c>
      <c r="I204" s="1" t="s">
        <v>3598</v>
      </c>
      <c r="J204" s="1" t="s">
        <v>3646</v>
      </c>
    </row>
    <row r="205" spans="3:10" x14ac:dyDescent="0.15">
      <c r="C205" s="1" t="s">
        <v>3599</v>
      </c>
      <c r="D205" s="1" t="s">
        <v>3646</v>
      </c>
      <c r="F205" s="1" t="s">
        <v>3598</v>
      </c>
      <c r="G205" s="1" t="s">
        <v>3646</v>
      </c>
      <c r="I205" s="1" t="s">
        <v>3599</v>
      </c>
      <c r="J205" s="1" t="s">
        <v>3646</v>
      </c>
    </row>
    <row r="206" spans="3:10" x14ac:dyDescent="0.15">
      <c r="C206" s="1" t="s">
        <v>3600</v>
      </c>
      <c r="D206" s="1" t="s">
        <v>3647</v>
      </c>
      <c r="F206" s="1" t="s">
        <v>3599</v>
      </c>
      <c r="G206" s="1" t="s">
        <v>3646</v>
      </c>
      <c r="I206" s="1" t="s">
        <v>3600</v>
      </c>
      <c r="J206" s="1" t="s">
        <v>3647</v>
      </c>
    </row>
    <row r="207" spans="3:10" x14ac:dyDescent="0.15">
      <c r="C207" s="1" t="s">
        <v>3601</v>
      </c>
      <c r="D207" s="1" t="s">
        <v>3647</v>
      </c>
      <c r="F207" s="1" t="s">
        <v>3600</v>
      </c>
      <c r="G207" s="1" t="s">
        <v>3647</v>
      </c>
      <c r="I207" s="1" t="s">
        <v>3601</v>
      </c>
      <c r="J207" s="1" t="s">
        <v>3647</v>
      </c>
    </row>
    <row r="208" spans="3:10" x14ac:dyDescent="0.15">
      <c r="C208" s="1" t="s">
        <v>3602</v>
      </c>
      <c r="D208" s="1" t="s">
        <v>3651</v>
      </c>
      <c r="F208" s="1" t="s">
        <v>3601</v>
      </c>
      <c r="G208" s="1" t="s">
        <v>3647</v>
      </c>
      <c r="I208" s="1" t="s">
        <v>3602</v>
      </c>
      <c r="J208" s="1" t="s">
        <v>3651</v>
      </c>
    </row>
    <row r="209" spans="3:10" x14ac:dyDescent="0.15">
      <c r="C209" s="1" t="s">
        <v>3635</v>
      </c>
      <c r="D209" s="1" t="s">
        <v>3651</v>
      </c>
      <c r="F209" s="1" t="s">
        <v>3602</v>
      </c>
      <c r="G209" s="1" t="s">
        <v>3651</v>
      </c>
      <c r="I209" s="1" t="s">
        <v>3635</v>
      </c>
      <c r="J209" s="1" t="s">
        <v>3651</v>
      </c>
    </row>
    <row r="210" spans="3:10" x14ac:dyDescent="0.15">
      <c r="C210" s="1" t="s">
        <v>2</v>
      </c>
      <c r="D210" s="1" t="s">
        <v>3643</v>
      </c>
      <c r="F210" s="1" t="s">
        <v>3635</v>
      </c>
      <c r="G210" s="1" t="s">
        <v>3651</v>
      </c>
      <c r="I210" s="1" t="s">
        <v>2</v>
      </c>
      <c r="J210" s="1" t="s">
        <v>3643</v>
      </c>
    </row>
    <row r="211" spans="3:10" x14ac:dyDescent="0.15">
      <c r="C211" s="1" t="s">
        <v>3603</v>
      </c>
      <c r="D211" s="1" t="s">
        <v>3643</v>
      </c>
      <c r="F211" s="1" t="s">
        <v>2</v>
      </c>
      <c r="G211" s="1" t="s">
        <v>3643</v>
      </c>
      <c r="I211" s="1" t="s">
        <v>3603</v>
      </c>
      <c r="J211" s="1" t="s">
        <v>3643</v>
      </c>
    </row>
    <row r="212" spans="3:10" x14ac:dyDescent="0.15">
      <c r="C212" s="1" t="s">
        <v>3604</v>
      </c>
      <c r="D212" s="1" t="s">
        <v>3647</v>
      </c>
      <c r="F212" s="1" t="s">
        <v>3603</v>
      </c>
      <c r="G212" s="1" t="s">
        <v>3643</v>
      </c>
      <c r="I212" s="1" t="s">
        <v>3604</v>
      </c>
      <c r="J212" s="1" t="s">
        <v>3647</v>
      </c>
    </row>
    <row r="213" spans="3:10" x14ac:dyDescent="0.15">
      <c r="C213" s="1" t="s">
        <v>9</v>
      </c>
      <c r="D213" s="1" t="s">
        <v>3643</v>
      </c>
      <c r="F213" s="1" t="s">
        <v>3604</v>
      </c>
      <c r="G213" s="1" t="s">
        <v>3647</v>
      </c>
      <c r="I213" s="1" t="s">
        <v>9</v>
      </c>
      <c r="J213" s="1" t="s">
        <v>3643</v>
      </c>
    </row>
    <row r="214" spans="3:10" x14ac:dyDescent="0.15">
      <c r="C214" s="1" t="s">
        <v>3605</v>
      </c>
      <c r="D214" s="1" t="s">
        <v>3643</v>
      </c>
      <c r="F214" s="1" t="s">
        <v>9</v>
      </c>
      <c r="G214" s="1" t="s">
        <v>3643</v>
      </c>
      <c r="I214" s="1" t="s">
        <v>3605</v>
      </c>
      <c r="J214" s="1" t="s">
        <v>3643</v>
      </c>
    </row>
    <row r="215" spans="3:10" x14ac:dyDescent="0.15">
      <c r="C215" s="1" t="s">
        <v>3606</v>
      </c>
      <c r="D215" s="1" t="s">
        <v>3643</v>
      </c>
      <c r="F215" s="1" t="s">
        <v>3605</v>
      </c>
      <c r="G215" s="1" t="s">
        <v>3643</v>
      </c>
      <c r="I215" s="1" t="s">
        <v>3606</v>
      </c>
      <c r="J215" s="1" t="s">
        <v>3643</v>
      </c>
    </row>
    <row r="216" spans="3:10" x14ac:dyDescent="0.15">
      <c r="C216" s="1" t="s">
        <v>3607</v>
      </c>
      <c r="D216" s="1" t="s">
        <v>3643</v>
      </c>
      <c r="F216" s="1" t="s">
        <v>3606</v>
      </c>
      <c r="G216" s="1" t="s">
        <v>3643</v>
      </c>
      <c r="I216" s="1" t="s">
        <v>3607</v>
      </c>
      <c r="J216" s="1" t="s">
        <v>3643</v>
      </c>
    </row>
    <row r="217" spans="3:10" x14ac:dyDescent="0.15">
      <c r="C217" s="1" t="s">
        <v>16</v>
      </c>
      <c r="D217" s="1" t="s">
        <v>3643</v>
      </c>
      <c r="F217" s="1" t="s">
        <v>3607</v>
      </c>
      <c r="G217" s="1" t="s">
        <v>3643</v>
      </c>
      <c r="I217" s="1" t="s">
        <v>16</v>
      </c>
      <c r="J217" s="1" t="s">
        <v>3643</v>
      </c>
    </row>
    <row r="218" spans="3:10" x14ac:dyDescent="0.15">
      <c r="C218" s="1" t="s">
        <v>3608</v>
      </c>
      <c r="D218" s="1" t="s">
        <v>3643</v>
      </c>
      <c r="F218" s="1" t="s">
        <v>16</v>
      </c>
      <c r="G218" s="1" t="s">
        <v>3643</v>
      </c>
      <c r="I218" s="1" t="s">
        <v>3608</v>
      </c>
      <c r="J218" s="1" t="s">
        <v>3643</v>
      </c>
    </row>
    <row r="219" spans="3:10" x14ac:dyDescent="0.15">
      <c r="C219" s="1" t="s">
        <v>3609</v>
      </c>
      <c r="D219" s="1" t="s">
        <v>3643</v>
      </c>
      <c r="F219" s="1" t="s">
        <v>3608</v>
      </c>
      <c r="G219" s="1" t="s">
        <v>3643</v>
      </c>
      <c r="I219" s="1" t="s">
        <v>3609</v>
      </c>
      <c r="J219" s="1" t="s">
        <v>3643</v>
      </c>
    </row>
    <row r="220" spans="3:10" x14ac:dyDescent="0.15">
      <c r="C220" s="1" t="s">
        <v>3610</v>
      </c>
      <c r="D220" s="1" t="s">
        <v>3643</v>
      </c>
      <c r="F220" s="1" t="s">
        <v>3609</v>
      </c>
      <c r="G220" s="1" t="s">
        <v>3643</v>
      </c>
      <c r="I220" s="1" t="s">
        <v>3610</v>
      </c>
      <c r="J220" s="1" t="s">
        <v>3643</v>
      </c>
    </row>
    <row r="221" spans="3:10" x14ac:dyDescent="0.15">
      <c r="C221" s="1" t="s">
        <v>3611</v>
      </c>
      <c r="D221" s="1" t="s">
        <v>3643</v>
      </c>
      <c r="F221" s="1" t="s">
        <v>3610</v>
      </c>
      <c r="G221" s="1" t="s">
        <v>3643</v>
      </c>
      <c r="I221" s="1" t="s">
        <v>3611</v>
      </c>
      <c r="J221" s="1" t="s">
        <v>3643</v>
      </c>
    </row>
    <row r="222" spans="3:10" x14ac:dyDescent="0.15">
      <c r="C222" s="1" t="s">
        <v>3612</v>
      </c>
      <c r="D222" s="1" t="s">
        <v>3643</v>
      </c>
      <c r="F222" s="1" t="s">
        <v>3611</v>
      </c>
      <c r="G222" s="1" t="s">
        <v>3643</v>
      </c>
      <c r="I222" s="1" t="s">
        <v>3612</v>
      </c>
      <c r="J222" s="1" t="s">
        <v>3643</v>
      </c>
    </row>
    <row r="223" spans="3:10" x14ac:dyDescent="0.15">
      <c r="C223" s="1" t="s">
        <v>3613</v>
      </c>
      <c r="D223" s="1" t="s">
        <v>3643</v>
      </c>
      <c r="F223" s="1" t="s">
        <v>3612</v>
      </c>
      <c r="G223" s="1" t="s">
        <v>3643</v>
      </c>
      <c r="I223" s="1" t="s">
        <v>3613</v>
      </c>
      <c r="J223" s="1" t="s">
        <v>3643</v>
      </c>
    </row>
    <row r="224" spans="3:10" x14ac:dyDescent="0.15">
      <c r="C224" s="1" t="s">
        <v>3614</v>
      </c>
      <c r="D224" s="1" t="s">
        <v>3643</v>
      </c>
      <c r="F224" s="1" t="s">
        <v>3613</v>
      </c>
      <c r="G224" s="1" t="s">
        <v>3643</v>
      </c>
      <c r="I224" s="1" t="s">
        <v>3614</v>
      </c>
      <c r="J224" s="1" t="s">
        <v>3643</v>
      </c>
    </row>
    <row r="225" spans="3:10" x14ac:dyDescent="0.15">
      <c r="C225" s="1" t="s">
        <v>3615</v>
      </c>
      <c r="D225" s="1" t="s">
        <v>3643</v>
      </c>
      <c r="F225" s="1" t="s">
        <v>3614</v>
      </c>
      <c r="G225" s="1" t="s">
        <v>3643</v>
      </c>
      <c r="I225" s="1" t="s">
        <v>3615</v>
      </c>
      <c r="J225" s="1" t="s">
        <v>3643</v>
      </c>
    </row>
    <row r="226" spans="3:10" x14ac:dyDescent="0.15">
      <c r="C226" s="1" t="s">
        <v>3616</v>
      </c>
      <c r="D226" s="1" t="s">
        <v>3643</v>
      </c>
      <c r="F226" s="1" t="s">
        <v>3615</v>
      </c>
      <c r="G226" s="1" t="s">
        <v>3643</v>
      </c>
      <c r="I226" s="1" t="s">
        <v>3616</v>
      </c>
      <c r="J226" s="1" t="s">
        <v>3643</v>
      </c>
    </row>
    <row r="227" spans="3:10" x14ac:dyDescent="0.15">
      <c r="C227" s="1" t="s">
        <v>3617</v>
      </c>
      <c r="D227" s="1" t="s">
        <v>3643</v>
      </c>
      <c r="F227" s="1" t="s">
        <v>3616</v>
      </c>
      <c r="G227" s="1" t="s">
        <v>3643</v>
      </c>
      <c r="I227" s="1" t="s">
        <v>3617</v>
      </c>
      <c r="J227" s="1" t="s">
        <v>3643</v>
      </c>
    </row>
    <row r="228" spans="3:10" x14ac:dyDescent="0.15">
      <c r="C228" s="1" t="s">
        <v>3618</v>
      </c>
      <c r="D228" s="1" t="s">
        <v>3643</v>
      </c>
      <c r="F228" s="1" t="s">
        <v>3617</v>
      </c>
      <c r="G228" s="1" t="s">
        <v>3643</v>
      </c>
      <c r="I228" s="1" t="s">
        <v>3618</v>
      </c>
      <c r="J228" s="1" t="s">
        <v>3643</v>
      </c>
    </row>
    <row r="229" spans="3:10" x14ac:dyDescent="0.15">
      <c r="C229" s="1" t="s">
        <v>3619</v>
      </c>
      <c r="D229" s="1" t="s">
        <v>3643</v>
      </c>
      <c r="F229" s="1" t="s">
        <v>3618</v>
      </c>
      <c r="G229" s="1" t="s">
        <v>3643</v>
      </c>
      <c r="I229" s="1" t="s">
        <v>3619</v>
      </c>
      <c r="J229" s="1" t="s">
        <v>3643</v>
      </c>
    </row>
    <row r="230" spans="3:10" x14ac:dyDescent="0.15">
      <c r="C230" s="1" t="s">
        <v>3620</v>
      </c>
      <c r="D230" s="1" t="s">
        <v>3643</v>
      </c>
      <c r="F230" s="1" t="s">
        <v>3619</v>
      </c>
      <c r="G230" s="1" t="s">
        <v>3643</v>
      </c>
      <c r="I230" s="1" t="s">
        <v>3620</v>
      </c>
      <c r="J230" s="1" t="s">
        <v>3643</v>
      </c>
    </row>
    <row r="231" spans="3:10" x14ac:dyDescent="0.15">
      <c r="C231" s="1" t="s">
        <v>3621</v>
      </c>
      <c r="D231" s="1" t="s">
        <v>3643</v>
      </c>
      <c r="F231" s="1" t="s">
        <v>3620</v>
      </c>
      <c r="G231" s="1" t="s">
        <v>3643</v>
      </c>
      <c r="I231" s="1" t="s">
        <v>3621</v>
      </c>
      <c r="J231" s="1" t="s">
        <v>3643</v>
      </c>
    </row>
    <row r="232" spans="3:10" x14ac:dyDescent="0.15">
      <c r="C232" s="1" t="s">
        <v>3622</v>
      </c>
      <c r="D232" s="1" t="s">
        <v>3643</v>
      </c>
      <c r="F232" s="1" t="s">
        <v>3621</v>
      </c>
      <c r="G232" s="1" t="s">
        <v>3643</v>
      </c>
      <c r="I232" s="1" t="s">
        <v>3622</v>
      </c>
      <c r="J232" s="1" t="s">
        <v>3643</v>
      </c>
    </row>
    <row r="233" spans="3:10" x14ac:dyDescent="0.15">
      <c r="C233" s="1" t="s">
        <v>3623</v>
      </c>
      <c r="D233" s="1" t="s">
        <v>3643</v>
      </c>
      <c r="F233" s="1" t="s">
        <v>3622</v>
      </c>
      <c r="G233" s="1" t="s">
        <v>3643</v>
      </c>
      <c r="I233" s="1" t="s">
        <v>3623</v>
      </c>
      <c r="J233" s="1" t="s">
        <v>3643</v>
      </c>
    </row>
    <row r="234" spans="3:10" x14ac:dyDescent="0.15">
      <c r="C234" s="1" t="s">
        <v>3624</v>
      </c>
      <c r="D234" s="1" t="s">
        <v>3643</v>
      </c>
      <c r="F234" s="1" t="s">
        <v>3623</v>
      </c>
      <c r="G234" s="1" t="s">
        <v>3643</v>
      </c>
      <c r="I234" s="1" t="s">
        <v>3624</v>
      </c>
      <c r="J234" s="1" t="s">
        <v>3643</v>
      </c>
    </row>
    <row r="235" spans="3:10" x14ac:dyDescent="0.15">
      <c r="C235" s="1" t="s">
        <v>3944</v>
      </c>
      <c r="D235" s="1"/>
      <c r="F235" s="1" t="s">
        <v>3624</v>
      </c>
      <c r="G235" s="1" t="s">
        <v>3643</v>
      </c>
      <c r="I235" s="1" t="s">
        <v>3944</v>
      </c>
      <c r="J235" s="1"/>
    </row>
    <row r="236" spans="3:10" x14ac:dyDescent="0.15">
      <c r="C236" s="1" t="s">
        <v>3770</v>
      </c>
      <c r="D236" s="1"/>
      <c r="F236" s="1" t="s">
        <v>3944</v>
      </c>
      <c r="G236" s="1"/>
      <c r="I236" s="1"/>
      <c r="J236" s="1"/>
    </row>
    <row r="237" spans="3:10" x14ac:dyDescent="0.15">
      <c r="C237" s="1" t="s">
        <v>3943</v>
      </c>
      <c r="D237" s="1"/>
      <c r="F237" s="1"/>
      <c r="G237" s="1"/>
      <c r="I237" s="1"/>
      <c r="J237" s="1"/>
    </row>
    <row r="240" spans="3:10" x14ac:dyDescent="0.15">
      <c r="C240" t="s">
        <v>3771</v>
      </c>
    </row>
  </sheetData>
  <autoFilter ref="C2:D237" xr:uid="{05D29CA9-BFD3-4723-B964-769E3DBD8B45}"/>
  <phoneticPr fontId="1"/>
  <printOptions horizontalCentered="1"/>
  <pageMargins left="0.70866141732283472" right="0.70866141732283472" top="0.74803149606299213" bottom="0.74803149606299213" header="0.31496062992125984" footer="0.31496062992125984"/>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7C86-8415-43B1-85C7-50596F13C769}">
  <sheetPr>
    <tabColor rgb="FFFFFFCC"/>
  </sheetPr>
  <dimension ref="B3:F8"/>
  <sheetViews>
    <sheetView workbookViewId="0"/>
    <sheetView workbookViewId="1">
      <selection activeCell="D22" sqref="D22"/>
    </sheetView>
  </sheetViews>
  <sheetFormatPr defaultRowHeight="13.5" x14ac:dyDescent="0.15"/>
  <cols>
    <col min="1" max="1" width="9" style="126"/>
    <col min="2" max="2" width="9.25" style="126" customWidth="1"/>
    <col min="3" max="3" width="93.125" style="126" customWidth="1"/>
    <col min="4" max="4" width="103" style="126" customWidth="1"/>
    <col min="5" max="5" width="26" style="126" customWidth="1"/>
    <col min="6" max="6" width="37.25" style="126" customWidth="1"/>
    <col min="7" max="16384" width="9" style="126"/>
  </cols>
  <sheetData>
    <row r="3" spans="2:6" x14ac:dyDescent="0.15">
      <c r="B3" s="126" t="s">
        <v>3863</v>
      </c>
      <c r="C3" s="126" t="s">
        <v>3864</v>
      </c>
      <c r="D3" s="126" t="s">
        <v>3865</v>
      </c>
      <c r="E3" s="126" t="s">
        <v>3827</v>
      </c>
      <c r="F3" s="126" t="s">
        <v>3862</v>
      </c>
    </row>
    <row r="4" spans="2:6" x14ac:dyDescent="0.15">
      <c r="B4" s="126" t="s">
        <v>3829</v>
      </c>
      <c r="C4" s="126" t="s">
        <v>3824</v>
      </c>
      <c r="D4" s="126" t="str">
        <f>B4&amp;"_"&amp;C4</f>
        <v>タイプＡ_単独相続のため遺産分割協議は不要であり、相続人が単独で届け出る。</v>
      </c>
      <c r="E4" s="126" t="s">
        <v>3811</v>
      </c>
      <c r="F4" s="126" t="s">
        <v>3866</v>
      </c>
    </row>
    <row r="5" spans="2:6" x14ac:dyDescent="0.15">
      <c r="B5" s="126" t="s">
        <v>3830</v>
      </c>
      <c r="C5" s="126" t="s">
        <v>3825</v>
      </c>
      <c r="D5" s="126" t="str">
        <f t="shared" ref="D5:D8" si="0">B5&amp;"_"&amp;C5</f>
        <v>タイプＢ_遺産分割協議未了のため、法定相続分の持分割合をもって、相続人全員が共同で届け出る。</v>
      </c>
      <c r="E5" s="126" t="s">
        <v>3811</v>
      </c>
      <c r="F5" s="126" t="s">
        <v>3867</v>
      </c>
    </row>
    <row r="6" spans="2:6" x14ac:dyDescent="0.15">
      <c r="B6" s="126" t="s">
        <v>3831</v>
      </c>
      <c r="C6" s="126" t="s">
        <v>3826</v>
      </c>
      <c r="D6" s="126" t="str">
        <f t="shared" si="0"/>
        <v>タイプＣ_遺産分割協議未了のため、法定相続分の持分割合をもって、相続人のうち１名が単独で届け出る。</v>
      </c>
      <c r="E6" s="126" t="s">
        <v>3811</v>
      </c>
      <c r="F6" s="126" t="s">
        <v>3868</v>
      </c>
    </row>
    <row r="7" spans="2:6" x14ac:dyDescent="0.15">
      <c r="B7" s="126" t="s">
        <v>3832</v>
      </c>
      <c r="C7" s="126" t="s">
        <v>3839</v>
      </c>
      <c r="D7" s="126" t="str">
        <f t="shared" si="0"/>
        <v>タイプＤ_Ｂ又はＣの届出をする前に遺産分割協議が終了したため、その結果をもって相続人が単独で届け出る。</v>
      </c>
      <c r="E7" s="126" t="s">
        <v>3811</v>
      </c>
      <c r="F7" s="126" t="s">
        <v>3869</v>
      </c>
    </row>
    <row r="8" spans="2:6" x14ac:dyDescent="0.15">
      <c r="B8" s="126" t="s">
        <v>3833</v>
      </c>
      <c r="C8" s="126" t="s">
        <v>3840</v>
      </c>
      <c r="D8" s="126" t="str">
        <f t="shared" si="0"/>
        <v>タイプＥ_Ｂ又はＣの届出を一度提出しており、その後遺産分割協議が終了したため、その結果をもって相続人が単独で届け出る。</v>
      </c>
      <c r="E8" s="126" t="s">
        <v>3828</v>
      </c>
      <c r="F8" s="126" t="s">
        <v>3870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BF50A-25A3-4FB8-9642-EBF4877199D6}">
  <sheetPr>
    <tabColor rgb="FFFF0000"/>
  </sheetPr>
  <dimension ref="A1:P357"/>
  <sheetViews>
    <sheetView tabSelected="1" topLeftCell="A41" zoomScaleNormal="100" workbookViewId="0">
      <selection activeCell="E56" sqref="E56"/>
    </sheetView>
    <sheetView tabSelected="1" zoomScaleNormal="100" workbookViewId="1">
      <selection activeCell="G57" sqref="G57"/>
    </sheetView>
  </sheetViews>
  <sheetFormatPr defaultColWidth="17.125" defaultRowHeight="24.75" customHeight="1" outlineLevelRow="1" x14ac:dyDescent="0.15"/>
  <cols>
    <col min="1" max="2" width="2.875" style="34" customWidth="1"/>
    <col min="3" max="4" width="5" style="34" customWidth="1"/>
    <col min="5" max="5" width="52.5" style="34" customWidth="1"/>
    <col min="6" max="6" width="10.75" style="34" customWidth="1"/>
    <col min="7" max="7" width="11.25" style="34" customWidth="1"/>
    <col min="8" max="8" width="9.75" style="34" customWidth="1"/>
    <col min="9" max="9" width="3" style="34" customWidth="1"/>
    <col min="10" max="10" width="4.625" style="34" customWidth="1"/>
    <col min="11" max="11" width="17.125" style="34"/>
    <col min="12" max="12" width="51.25" style="34" hidden="1" customWidth="1"/>
    <col min="13" max="13" width="0" style="34" hidden="1" customWidth="1"/>
    <col min="14" max="14" width="25" style="34" hidden="1" customWidth="1"/>
    <col min="15" max="19" width="0" style="34" hidden="1" customWidth="1"/>
    <col min="20" max="16384" width="17.125" style="34"/>
  </cols>
  <sheetData>
    <row r="1" spans="2:9" ht="12.75" customHeight="1" x14ac:dyDescent="0.15"/>
    <row r="2" spans="2:9" ht="24.75" customHeight="1" x14ac:dyDescent="0.15">
      <c r="F2" s="144" t="s">
        <v>3871</v>
      </c>
      <c r="G2" s="145" t="s">
        <v>3950</v>
      </c>
    </row>
    <row r="3" spans="2:9" ht="6.75" customHeight="1" thickBot="1" x14ac:dyDescent="0.2">
      <c r="F3" s="144"/>
      <c r="G3" s="145"/>
    </row>
    <row r="4" spans="2:9" ht="66" customHeight="1" thickTop="1" x14ac:dyDescent="0.15">
      <c r="B4" s="172" t="s">
        <v>3942</v>
      </c>
      <c r="C4" s="173"/>
      <c r="D4" s="173"/>
      <c r="E4" s="173"/>
      <c r="F4" s="173"/>
      <c r="G4" s="173"/>
      <c r="H4" s="173"/>
      <c r="I4" s="174"/>
    </row>
    <row r="5" spans="2:9" ht="39" customHeight="1" x14ac:dyDescent="0.15">
      <c r="B5" s="183" t="s">
        <v>3952</v>
      </c>
      <c r="C5" s="184"/>
      <c r="D5" s="184"/>
      <c r="E5" s="184"/>
      <c r="F5" s="184"/>
      <c r="G5" s="184"/>
      <c r="H5" s="184"/>
      <c r="I5" s="185"/>
    </row>
    <row r="6" spans="2:9" ht="24.75" customHeight="1" x14ac:dyDescent="0.15">
      <c r="B6" s="186"/>
      <c r="C6" s="184"/>
      <c r="D6" s="184"/>
      <c r="E6" s="184"/>
      <c r="F6" s="184"/>
      <c r="G6" s="184"/>
      <c r="H6" s="184"/>
      <c r="I6" s="185"/>
    </row>
    <row r="7" spans="2:9" ht="24.75" customHeight="1" x14ac:dyDescent="0.15">
      <c r="B7" s="186"/>
      <c r="C7" s="184"/>
      <c r="D7" s="184"/>
      <c r="E7" s="184"/>
      <c r="F7" s="184"/>
      <c r="G7" s="184"/>
      <c r="H7" s="184"/>
      <c r="I7" s="185"/>
    </row>
    <row r="8" spans="2:9" ht="24.75" customHeight="1" x14ac:dyDescent="0.15">
      <c r="B8" s="186"/>
      <c r="C8" s="184"/>
      <c r="D8" s="184"/>
      <c r="E8" s="184"/>
      <c r="F8" s="184"/>
      <c r="G8" s="184"/>
      <c r="H8" s="184"/>
      <c r="I8" s="185"/>
    </row>
    <row r="9" spans="2:9" ht="24.75" customHeight="1" x14ac:dyDescent="0.15">
      <c r="B9" s="186"/>
      <c r="C9" s="184"/>
      <c r="D9" s="184"/>
      <c r="E9" s="184"/>
      <c r="F9" s="184"/>
      <c r="G9" s="184"/>
      <c r="H9" s="184"/>
      <c r="I9" s="185"/>
    </row>
    <row r="10" spans="2:9" ht="24.75" customHeight="1" x14ac:dyDescent="0.15">
      <c r="B10" s="186"/>
      <c r="C10" s="184"/>
      <c r="D10" s="184"/>
      <c r="E10" s="184"/>
      <c r="F10" s="184"/>
      <c r="G10" s="184"/>
      <c r="H10" s="184"/>
      <c r="I10" s="185"/>
    </row>
    <row r="11" spans="2:9" ht="24.75" customHeight="1" x14ac:dyDescent="0.15">
      <c r="B11" s="186"/>
      <c r="C11" s="184"/>
      <c r="D11" s="184"/>
      <c r="E11" s="184"/>
      <c r="F11" s="184"/>
      <c r="G11" s="184"/>
      <c r="H11" s="184"/>
      <c r="I11" s="185"/>
    </row>
    <row r="12" spans="2:9" ht="24.75" customHeight="1" x14ac:dyDescent="0.15">
      <c r="B12" s="186"/>
      <c r="C12" s="184"/>
      <c r="D12" s="184"/>
      <c r="E12" s="184"/>
      <c r="F12" s="184"/>
      <c r="G12" s="184"/>
      <c r="H12" s="184"/>
      <c r="I12" s="185"/>
    </row>
    <row r="13" spans="2:9" ht="24.75" customHeight="1" x14ac:dyDescent="0.15">
      <c r="B13" s="186"/>
      <c r="C13" s="184"/>
      <c r="D13" s="184"/>
      <c r="E13" s="184"/>
      <c r="F13" s="184"/>
      <c r="G13" s="184"/>
      <c r="H13" s="184"/>
      <c r="I13" s="185"/>
    </row>
    <row r="14" spans="2:9" ht="24.75" customHeight="1" x14ac:dyDescent="0.15">
      <c r="B14" s="186"/>
      <c r="C14" s="184"/>
      <c r="D14" s="184"/>
      <c r="E14" s="184"/>
      <c r="F14" s="184"/>
      <c r="G14" s="184"/>
      <c r="H14" s="184"/>
      <c r="I14" s="185"/>
    </row>
    <row r="15" spans="2:9" ht="24.75" customHeight="1" x14ac:dyDescent="0.15">
      <c r="B15" s="186"/>
      <c r="C15" s="184"/>
      <c r="D15" s="184"/>
      <c r="E15" s="184"/>
      <c r="F15" s="184"/>
      <c r="G15" s="184"/>
      <c r="H15" s="184"/>
      <c r="I15" s="185"/>
    </row>
    <row r="16" spans="2:9" ht="24.75" customHeight="1" x14ac:dyDescent="0.15">
      <c r="B16" s="186"/>
      <c r="C16" s="184"/>
      <c r="D16" s="184"/>
      <c r="E16" s="184"/>
      <c r="F16" s="184"/>
      <c r="G16" s="184"/>
      <c r="H16" s="184"/>
      <c r="I16" s="185"/>
    </row>
    <row r="17" spans="2:9" ht="24.75" customHeight="1" x14ac:dyDescent="0.15">
      <c r="B17" s="186"/>
      <c r="C17" s="184"/>
      <c r="D17" s="184"/>
      <c r="E17" s="184"/>
      <c r="F17" s="184"/>
      <c r="G17" s="184"/>
      <c r="H17" s="184"/>
      <c r="I17" s="185"/>
    </row>
    <row r="18" spans="2:9" ht="24.75" customHeight="1" x14ac:dyDescent="0.15">
      <c r="B18" s="186"/>
      <c r="C18" s="184"/>
      <c r="D18" s="184"/>
      <c r="E18" s="184"/>
      <c r="F18" s="184"/>
      <c r="G18" s="184"/>
      <c r="H18" s="184"/>
      <c r="I18" s="185"/>
    </row>
    <row r="19" spans="2:9" ht="24.75" customHeight="1" x14ac:dyDescent="0.15">
      <c r="B19" s="186"/>
      <c r="C19" s="184"/>
      <c r="D19" s="184"/>
      <c r="E19" s="184"/>
      <c r="F19" s="184"/>
      <c r="G19" s="184"/>
      <c r="H19" s="184"/>
      <c r="I19" s="185"/>
    </row>
    <row r="20" spans="2:9" ht="24.75" customHeight="1" thickBot="1" x14ac:dyDescent="0.2">
      <c r="B20" s="187"/>
      <c r="C20" s="188"/>
      <c r="D20" s="188"/>
      <c r="E20" s="188"/>
      <c r="F20" s="188"/>
      <c r="G20" s="188"/>
      <c r="H20" s="188"/>
      <c r="I20" s="189"/>
    </row>
    <row r="21" spans="2:9" ht="24.75" customHeight="1" thickTop="1" thickBot="1" x14ac:dyDescent="0.2"/>
    <row r="22" spans="2:9" ht="42" customHeight="1" thickTop="1" x14ac:dyDescent="0.15">
      <c r="B22" s="205" t="s">
        <v>3872</v>
      </c>
      <c r="C22" s="206"/>
      <c r="D22" s="206"/>
      <c r="E22" s="206"/>
      <c r="F22" s="206"/>
      <c r="G22" s="206"/>
      <c r="H22" s="206"/>
      <c r="I22" s="207"/>
    </row>
    <row r="23" spans="2:9" ht="24.75" customHeight="1" x14ac:dyDescent="0.15">
      <c r="B23" s="150"/>
      <c r="C23" s="34" t="s">
        <v>3873</v>
      </c>
      <c r="D23" s="182" t="s">
        <v>3874</v>
      </c>
      <c r="E23" s="182"/>
      <c r="F23" s="182"/>
      <c r="G23" s="182"/>
      <c r="H23" s="182"/>
      <c r="I23" s="152"/>
    </row>
    <row r="24" spans="2:9" ht="24.75" customHeight="1" thickBot="1" x14ac:dyDescent="0.2">
      <c r="B24" s="150"/>
      <c r="D24" s="182" t="s">
        <v>3875</v>
      </c>
      <c r="E24" s="182"/>
      <c r="F24" s="182"/>
      <c r="G24" s="182"/>
      <c r="H24" s="182"/>
      <c r="I24" s="152"/>
    </row>
    <row r="25" spans="2:9" ht="24.75" customHeight="1" thickBot="1" x14ac:dyDescent="0.2">
      <c r="B25" s="150"/>
      <c r="E25" s="146" t="s">
        <v>3876</v>
      </c>
      <c r="I25" s="152"/>
    </row>
    <row r="26" spans="2:9" ht="24.75" customHeight="1" thickBot="1" x14ac:dyDescent="0.2">
      <c r="B26" s="150"/>
      <c r="E26" s="53" t="s">
        <v>3877</v>
      </c>
      <c r="I26" s="152"/>
    </row>
    <row r="27" spans="2:9" ht="24.75" customHeight="1" thickBot="1" x14ac:dyDescent="0.2">
      <c r="B27" s="150"/>
      <c r="E27" s="147" t="s">
        <v>3878</v>
      </c>
      <c r="I27" s="152"/>
    </row>
    <row r="28" spans="2:9" ht="24.75" customHeight="1" thickBot="1" x14ac:dyDescent="0.2">
      <c r="B28" s="150"/>
      <c r="E28" s="148" t="s">
        <v>3879</v>
      </c>
      <c r="I28" s="152"/>
    </row>
    <row r="29" spans="2:9" ht="98.25" customHeight="1" thickBot="1" x14ac:dyDescent="0.2">
      <c r="B29" s="150"/>
      <c r="D29" s="203" t="s">
        <v>3880</v>
      </c>
      <c r="E29" s="182"/>
      <c r="F29" s="182"/>
      <c r="G29" s="182"/>
      <c r="H29" s="182"/>
      <c r="I29" s="152"/>
    </row>
    <row r="30" spans="2:9" ht="24.75" customHeight="1" thickBot="1" x14ac:dyDescent="0.2">
      <c r="B30" s="150"/>
      <c r="E30" s="105" t="s">
        <v>3760</v>
      </c>
      <c r="I30" s="152"/>
    </row>
    <row r="31" spans="2:9" ht="24.75" customHeight="1" x14ac:dyDescent="0.15">
      <c r="B31" s="150"/>
      <c r="E31" s="149"/>
      <c r="I31" s="152"/>
    </row>
    <row r="32" spans="2:9" ht="33.75" customHeight="1" x14ac:dyDescent="0.15">
      <c r="B32" s="150"/>
      <c r="C32" s="151" t="s">
        <v>3881</v>
      </c>
      <c r="D32" s="203" t="s">
        <v>3882</v>
      </c>
      <c r="E32" s="203"/>
      <c r="F32" s="203"/>
      <c r="G32" s="203"/>
      <c r="H32" s="203"/>
      <c r="I32" s="152"/>
    </row>
    <row r="33" spans="1:9" ht="24.75" hidden="1" customHeight="1" outlineLevel="1" thickBot="1" x14ac:dyDescent="0.2">
      <c r="B33" s="150"/>
      <c r="E33" s="149"/>
      <c r="I33" s="152"/>
    </row>
    <row r="34" spans="1:9" ht="24.75" hidden="1" customHeight="1" outlineLevel="1" thickBot="1" x14ac:dyDescent="0.2">
      <c r="B34" s="150"/>
      <c r="C34" s="208" t="s">
        <v>3883</v>
      </c>
      <c r="D34" s="209"/>
      <c r="E34" s="209"/>
      <c r="F34" s="209"/>
      <c r="G34" s="209"/>
      <c r="H34" s="210"/>
      <c r="I34" s="152"/>
    </row>
    <row r="35" spans="1:9" ht="24.75" hidden="1" customHeight="1" outlineLevel="1" x14ac:dyDescent="0.15">
      <c r="B35" s="150"/>
      <c r="E35" s="149"/>
      <c r="I35" s="152"/>
    </row>
    <row r="36" spans="1:9" ht="78" customHeight="1" collapsed="1" x14ac:dyDescent="0.15">
      <c r="A36" s="34" t="s">
        <v>3884</v>
      </c>
      <c r="B36" s="150" t="s">
        <v>3884</v>
      </c>
      <c r="C36" s="175" t="s">
        <v>3886</v>
      </c>
      <c r="D36" s="184"/>
      <c r="E36" s="184"/>
      <c r="F36" s="184"/>
      <c r="G36" s="184"/>
      <c r="H36" s="184"/>
      <c r="I36" s="152"/>
    </row>
    <row r="37" spans="1:9" ht="27" customHeight="1" x14ac:dyDescent="0.15">
      <c r="B37" s="150"/>
      <c r="C37" s="153"/>
      <c r="D37" s="141"/>
      <c r="E37" s="141"/>
      <c r="F37" s="141"/>
      <c r="G37" s="141"/>
      <c r="H37" s="141"/>
      <c r="I37" s="152"/>
    </row>
    <row r="38" spans="1:9" ht="27" customHeight="1" x14ac:dyDescent="0.15">
      <c r="B38" s="150"/>
      <c r="C38" s="153" t="s">
        <v>3885</v>
      </c>
      <c r="D38" s="182" t="s">
        <v>3887</v>
      </c>
      <c r="E38" s="182"/>
      <c r="F38" s="182"/>
      <c r="G38" s="182"/>
      <c r="H38" s="182"/>
      <c r="I38" s="152"/>
    </row>
    <row r="39" spans="1:9" ht="27" customHeight="1" x14ac:dyDescent="0.15">
      <c r="B39" s="150"/>
      <c r="C39" s="153"/>
      <c r="D39" s="182" t="s">
        <v>3889</v>
      </c>
      <c r="E39" s="182"/>
      <c r="F39" s="182"/>
      <c r="G39" s="182"/>
      <c r="H39" s="182"/>
      <c r="I39" s="152"/>
    </row>
    <row r="40" spans="1:9" ht="20.25" customHeight="1" x14ac:dyDescent="0.15">
      <c r="B40" s="150"/>
      <c r="C40" s="153"/>
      <c r="D40" s="141" t="s">
        <v>3888</v>
      </c>
      <c r="E40" s="141"/>
      <c r="F40" s="141"/>
      <c r="G40" s="141"/>
      <c r="H40" s="141"/>
      <c r="I40" s="152"/>
    </row>
    <row r="41" spans="1:9" ht="20.25" customHeight="1" x14ac:dyDescent="0.15">
      <c r="B41" s="150"/>
      <c r="C41" s="153"/>
      <c r="D41" s="144" t="s">
        <v>3895</v>
      </c>
      <c r="E41" s="141" t="s">
        <v>3896</v>
      </c>
      <c r="F41" s="141"/>
      <c r="G41" s="141"/>
      <c r="H41" s="141"/>
      <c r="I41" s="152"/>
    </row>
    <row r="42" spans="1:9" ht="20.25" customHeight="1" x14ac:dyDescent="0.15">
      <c r="B42" s="150"/>
      <c r="C42" s="153"/>
      <c r="D42" s="144" t="s">
        <v>3895</v>
      </c>
      <c r="E42" s="141" t="s">
        <v>3890</v>
      </c>
      <c r="F42" s="141"/>
      <c r="G42" s="141"/>
      <c r="H42" s="141"/>
      <c r="I42" s="152"/>
    </row>
    <row r="43" spans="1:9" ht="20.25" customHeight="1" x14ac:dyDescent="0.15">
      <c r="B43" s="150"/>
      <c r="C43" s="153"/>
      <c r="D43" s="141" t="s">
        <v>3891</v>
      </c>
      <c r="E43" s="141"/>
      <c r="F43" s="141"/>
      <c r="G43" s="141"/>
      <c r="H43" s="141"/>
      <c r="I43" s="152"/>
    </row>
    <row r="44" spans="1:9" ht="20.25" customHeight="1" x14ac:dyDescent="0.15">
      <c r="B44" s="150"/>
      <c r="C44" s="153"/>
      <c r="D44" s="144" t="s">
        <v>3895</v>
      </c>
      <c r="E44" s="141" t="s">
        <v>3892</v>
      </c>
      <c r="F44" s="141"/>
      <c r="G44" s="141"/>
      <c r="H44" s="141"/>
      <c r="I44" s="152"/>
    </row>
    <row r="45" spans="1:9" ht="20.25" customHeight="1" x14ac:dyDescent="0.15">
      <c r="B45" s="150"/>
      <c r="C45" s="153"/>
      <c r="D45" s="144" t="s">
        <v>3895</v>
      </c>
      <c r="E45" s="141" t="s">
        <v>3890</v>
      </c>
      <c r="F45" s="141"/>
      <c r="G45" s="141"/>
      <c r="H45" s="141"/>
      <c r="I45" s="152"/>
    </row>
    <row r="46" spans="1:9" ht="20.25" customHeight="1" x14ac:dyDescent="0.15">
      <c r="B46" s="150"/>
      <c r="C46" s="153"/>
      <c r="D46" s="141" t="s">
        <v>3893</v>
      </c>
      <c r="E46" s="141"/>
      <c r="F46" s="141"/>
      <c r="G46" s="141"/>
      <c r="H46" s="141"/>
      <c r="I46" s="152"/>
    </row>
    <row r="47" spans="1:9" ht="20.25" customHeight="1" x14ac:dyDescent="0.15">
      <c r="B47" s="150"/>
      <c r="C47" s="153"/>
      <c r="D47" s="144" t="s">
        <v>3895</v>
      </c>
      <c r="E47" s="141" t="s">
        <v>3894</v>
      </c>
      <c r="F47" s="141"/>
      <c r="G47" s="141"/>
      <c r="H47" s="141"/>
      <c r="I47" s="152"/>
    </row>
    <row r="48" spans="1:9" ht="27" customHeight="1" thickBot="1" x14ac:dyDescent="0.2">
      <c r="B48" s="154"/>
      <c r="C48" s="155"/>
      <c r="D48" s="143"/>
      <c r="E48" s="143"/>
      <c r="F48" s="143"/>
      <c r="G48" s="143"/>
      <c r="H48" s="143"/>
      <c r="I48" s="156"/>
    </row>
    <row r="49" spans="2:12" ht="24.75" customHeight="1" thickTop="1" x14ac:dyDescent="0.15">
      <c r="E49" s="149"/>
    </row>
    <row r="50" spans="2:12" ht="24.75" customHeight="1" thickBot="1" x14ac:dyDescent="0.2"/>
    <row r="51" spans="2:12" ht="71.25" customHeight="1" thickBot="1" x14ac:dyDescent="0.2">
      <c r="B51" s="176" t="s">
        <v>3911</v>
      </c>
      <c r="C51" s="177"/>
      <c r="D51" s="177"/>
      <c r="E51" s="177"/>
      <c r="F51" s="177"/>
      <c r="G51" s="177"/>
      <c r="H51" s="70"/>
      <c r="I51" s="59"/>
    </row>
    <row r="52" spans="2:12" ht="24.75" customHeight="1" thickBot="1" x14ac:dyDescent="0.2">
      <c r="B52" s="60"/>
      <c r="E52" s="54"/>
      <c r="I52" s="61"/>
      <c r="L52" s="48" t="str">
        <f>IF(ISBLANK(E52),"　　　　  年　　月　　日",E52)</f>
        <v>　　　　  年　　月　　日</v>
      </c>
    </row>
    <row r="53" spans="2:12" ht="10.5" customHeight="1" thickBot="1" x14ac:dyDescent="0.2">
      <c r="B53" s="62"/>
      <c r="C53" s="63"/>
      <c r="D53" s="63"/>
      <c r="E53" s="63"/>
      <c r="F53" s="63"/>
      <c r="G53" s="63"/>
      <c r="H53" s="63"/>
      <c r="I53" s="64"/>
    </row>
    <row r="54" spans="2:12" ht="24.75" customHeight="1" thickBot="1" x14ac:dyDescent="0.2"/>
    <row r="55" spans="2:12" ht="66.75" customHeight="1" thickBot="1" x14ac:dyDescent="0.2">
      <c r="B55" s="176" t="s">
        <v>3912</v>
      </c>
      <c r="C55" s="177"/>
      <c r="D55" s="177"/>
      <c r="E55" s="177"/>
      <c r="F55" s="177"/>
      <c r="G55" s="177"/>
      <c r="H55" s="70"/>
      <c r="I55" s="59"/>
    </row>
    <row r="56" spans="2:12" ht="24.75" customHeight="1" thickBot="1" x14ac:dyDescent="0.2">
      <c r="B56" s="60"/>
      <c r="C56" s="182" t="s">
        <v>3729</v>
      </c>
      <c r="D56" s="182"/>
      <c r="E56" s="53" t="s">
        <v>3074</v>
      </c>
      <c r="I56" s="61"/>
      <c r="L56" s="48" t="str">
        <f>IF(ISBLANK(E56),"",E56)</f>
        <v>熊本県</v>
      </c>
    </row>
    <row r="57" spans="2:12" ht="24.75" customHeight="1" thickBot="1" x14ac:dyDescent="0.2">
      <c r="B57" s="60"/>
      <c r="C57" s="182" t="s">
        <v>0</v>
      </c>
      <c r="D57" s="182"/>
      <c r="E57" s="53" t="s">
        <v>3148</v>
      </c>
      <c r="I57" s="61"/>
      <c r="L57" s="48" t="str">
        <f>IF(ISBLANK(E57),"",E57&amp;"長")</f>
        <v>水上村長</v>
      </c>
    </row>
    <row r="58" spans="2:12" ht="12" customHeight="1" thickBot="1" x14ac:dyDescent="0.2">
      <c r="B58" s="62"/>
      <c r="C58" s="63"/>
      <c r="D58" s="63"/>
      <c r="E58" s="63"/>
      <c r="F58" s="63"/>
      <c r="G58" s="63"/>
      <c r="H58" s="63"/>
      <c r="I58" s="64"/>
    </row>
    <row r="59" spans="2:12" ht="24.75" customHeight="1" thickBot="1" x14ac:dyDescent="0.2"/>
    <row r="60" spans="2:12" ht="113.25" customHeight="1" thickBot="1" x14ac:dyDescent="0.2">
      <c r="B60" s="176" t="s">
        <v>3913</v>
      </c>
      <c r="C60" s="177"/>
      <c r="D60" s="177"/>
      <c r="E60" s="177"/>
      <c r="F60" s="177"/>
      <c r="G60" s="177"/>
      <c r="H60" s="70"/>
      <c r="I60" s="59"/>
    </row>
    <row r="61" spans="2:12" ht="24.75" customHeight="1" thickBot="1" x14ac:dyDescent="0.2">
      <c r="B61" s="60"/>
      <c r="C61" s="191"/>
      <c r="D61" s="192"/>
      <c r="E61" s="54"/>
      <c r="I61" s="61"/>
      <c r="L61" s="48" t="str">
        <f>IF(ISBLANK(E61),"　　　　  年　　月　　日",E61)</f>
        <v>　　　　  年　　月　　日</v>
      </c>
    </row>
    <row r="62" spans="2:12" ht="12.75" customHeight="1" thickBot="1" x14ac:dyDescent="0.2">
      <c r="B62" s="62"/>
      <c r="C62" s="63"/>
      <c r="D62" s="63"/>
      <c r="E62" s="63"/>
      <c r="F62" s="63"/>
      <c r="G62" s="63"/>
      <c r="H62" s="63"/>
      <c r="I62" s="64"/>
    </row>
    <row r="63" spans="2:12" ht="24.75" customHeight="1" thickBot="1" x14ac:dyDescent="0.2"/>
    <row r="64" spans="2:12" ht="147.75" customHeight="1" thickBot="1" x14ac:dyDescent="0.2">
      <c r="B64" s="176" t="s">
        <v>3915</v>
      </c>
      <c r="C64" s="177"/>
      <c r="D64" s="177"/>
      <c r="E64" s="177"/>
      <c r="F64" s="177"/>
      <c r="G64" s="177"/>
      <c r="H64" s="70"/>
      <c r="I64" s="59"/>
    </row>
    <row r="65" spans="2:14" ht="24.75" customHeight="1" thickBot="1" x14ac:dyDescent="0.2">
      <c r="B65" s="60"/>
      <c r="C65" s="191" t="s">
        <v>3764</v>
      </c>
      <c r="D65" s="192"/>
      <c r="E65" s="66"/>
      <c r="I65" s="61"/>
      <c r="L65" s="48" t="str">
        <f>IF($E65="売買","☑","□")</f>
        <v>□</v>
      </c>
      <c r="M65" s="48" t="str">
        <f>IF($E65="相続","☑","□")</f>
        <v>□</v>
      </c>
      <c r="N65" s="48" t="str">
        <f>IF($E65="その他","☑","□")</f>
        <v>□</v>
      </c>
    </row>
    <row r="66" spans="2:14" ht="24.75" customHeight="1" thickBot="1" x14ac:dyDescent="0.2">
      <c r="B66" s="60"/>
      <c r="C66" s="194" t="s">
        <v>3765</v>
      </c>
      <c r="D66" s="198"/>
      <c r="E66" s="67"/>
      <c r="I66" s="61"/>
      <c r="L66" s="48" t="str">
        <f>IF(OR(ISBLANK(E66),E66=" "),"",E66)</f>
        <v/>
      </c>
    </row>
    <row r="67" spans="2:14" ht="14.25" customHeight="1" x14ac:dyDescent="0.15">
      <c r="B67" s="60"/>
      <c r="C67" s="95"/>
      <c r="D67" s="95"/>
      <c r="I67" s="61"/>
    </row>
    <row r="68" spans="2:14" ht="30" customHeight="1" x14ac:dyDescent="0.15">
      <c r="B68" s="60"/>
      <c r="C68" s="197" t="s">
        <v>3842</v>
      </c>
      <c r="D68" s="197"/>
      <c r="E68" s="225" t="s">
        <v>3834</v>
      </c>
      <c r="F68" s="225"/>
      <c r="G68" s="225"/>
      <c r="H68" s="225"/>
      <c r="I68" s="61"/>
    </row>
    <row r="69" spans="2:14" ht="37.5" customHeight="1" x14ac:dyDescent="0.15">
      <c r="B69" s="60"/>
      <c r="C69" s="197"/>
      <c r="D69" s="197"/>
      <c r="E69" s="226" t="s">
        <v>3835</v>
      </c>
      <c r="F69" s="225"/>
      <c r="G69" s="225"/>
      <c r="H69" s="225"/>
      <c r="I69" s="61"/>
    </row>
    <row r="70" spans="2:14" ht="37.5" customHeight="1" x14ac:dyDescent="0.15">
      <c r="B70" s="60"/>
      <c r="C70" s="197"/>
      <c r="D70" s="197"/>
      <c r="E70" s="226" t="s">
        <v>3836</v>
      </c>
      <c r="F70" s="225"/>
      <c r="G70" s="225"/>
      <c r="H70" s="225"/>
      <c r="I70" s="61"/>
    </row>
    <row r="71" spans="2:14" ht="37.5" customHeight="1" x14ac:dyDescent="0.15">
      <c r="B71" s="60"/>
      <c r="C71" s="197"/>
      <c r="D71" s="197"/>
      <c r="E71" s="226" t="s">
        <v>3837</v>
      </c>
      <c r="F71" s="225"/>
      <c r="G71" s="225"/>
      <c r="H71" s="225"/>
      <c r="I71" s="61"/>
    </row>
    <row r="72" spans="2:14" ht="37.5" customHeight="1" x14ac:dyDescent="0.15">
      <c r="B72" s="60"/>
      <c r="C72" s="197"/>
      <c r="D72" s="197"/>
      <c r="E72" s="226" t="s">
        <v>3838</v>
      </c>
      <c r="F72" s="225"/>
      <c r="G72" s="225"/>
      <c r="H72" s="225"/>
      <c r="I72" s="61"/>
    </row>
    <row r="73" spans="2:14" ht="25.5" customHeight="1" thickBot="1" x14ac:dyDescent="0.2">
      <c r="B73" s="60"/>
      <c r="C73" s="197"/>
      <c r="D73" s="197"/>
      <c r="E73" s="34" t="s">
        <v>3841</v>
      </c>
      <c r="I73" s="61"/>
    </row>
    <row r="74" spans="2:14" ht="55.5" customHeight="1" thickBot="1" x14ac:dyDescent="0.2">
      <c r="B74" s="60"/>
      <c r="C74" s="197"/>
      <c r="D74" s="197"/>
      <c r="E74" s="227"/>
      <c r="F74" s="228"/>
      <c r="G74" s="228"/>
      <c r="H74" s="229"/>
      <c r="I74" s="61"/>
      <c r="L74" s="71" t="str">
        <f>LEFT(E74,4)</f>
        <v/>
      </c>
    </row>
    <row r="75" spans="2:14" ht="12.75" customHeight="1" thickBot="1" x14ac:dyDescent="0.2">
      <c r="B75" s="62"/>
      <c r="C75" s="63"/>
      <c r="D75" s="63"/>
      <c r="E75" s="63"/>
      <c r="F75" s="63"/>
      <c r="G75" s="63"/>
      <c r="H75" s="63"/>
      <c r="I75" s="64"/>
    </row>
    <row r="76" spans="2:14" ht="24.75" customHeight="1" thickBot="1" x14ac:dyDescent="0.2"/>
    <row r="77" spans="2:14" ht="81" customHeight="1" x14ac:dyDescent="0.15">
      <c r="B77" s="176" t="s">
        <v>3916</v>
      </c>
      <c r="C77" s="177"/>
      <c r="D77" s="177"/>
      <c r="E77" s="177"/>
      <c r="F77" s="177"/>
      <c r="G77" s="177"/>
      <c r="H77" s="177"/>
      <c r="I77" s="59"/>
    </row>
    <row r="78" spans="2:14" ht="24.75" customHeight="1" thickBot="1" x14ac:dyDescent="0.2">
      <c r="B78" s="60"/>
      <c r="C78" s="182" t="s">
        <v>3757</v>
      </c>
      <c r="D78" s="182"/>
      <c r="E78" s="182"/>
      <c r="I78" s="61"/>
    </row>
    <row r="79" spans="2:14" ht="24.75" customHeight="1" thickBot="1" x14ac:dyDescent="0.2">
      <c r="B79" s="60"/>
      <c r="C79" s="191" t="s">
        <v>3756</v>
      </c>
      <c r="D79" s="191"/>
      <c r="E79" s="56" t="s">
        <v>3760</v>
      </c>
      <c r="G79" s="218" t="s">
        <v>3759</v>
      </c>
      <c r="H79" s="65"/>
      <c r="I79" s="61"/>
      <c r="L79" s="57" t="str">
        <f>IF(OR(ISBLANK(E81),E81=" "),IF(ISBLANK(E79),"",E79),E81)</f>
        <v xml:space="preserve"> </v>
      </c>
    </row>
    <row r="80" spans="2:14" ht="24.75" customHeight="1" thickBot="1" x14ac:dyDescent="0.2">
      <c r="B80" s="60"/>
      <c r="C80" s="182" t="s">
        <v>3758</v>
      </c>
      <c r="D80" s="182"/>
      <c r="E80" s="182"/>
      <c r="G80" s="218"/>
      <c r="H80" s="65"/>
      <c r="I80" s="61"/>
    </row>
    <row r="81" spans="2:12" ht="24.75" customHeight="1" thickBot="1" x14ac:dyDescent="0.2">
      <c r="B81" s="60"/>
      <c r="C81" s="194" t="s">
        <v>3755</v>
      </c>
      <c r="D81" s="194"/>
      <c r="E81" s="56" t="s">
        <v>3760</v>
      </c>
      <c r="G81" s="218"/>
      <c r="H81" s="65"/>
      <c r="I81" s="61"/>
    </row>
    <row r="82" spans="2:12" ht="24.75" customHeight="1" thickBot="1" x14ac:dyDescent="0.2">
      <c r="B82" s="60"/>
      <c r="C82" s="191" t="s">
        <v>3754</v>
      </c>
      <c r="D82" s="191"/>
      <c r="E82" s="56" t="s">
        <v>3760</v>
      </c>
      <c r="G82" s="218"/>
      <c r="H82" s="65"/>
      <c r="I82" s="61"/>
      <c r="L82" s="48" t="str">
        <f>IF(OR(ISBLANK(E82),E82=" "),"",E82)</f>
        <v/>
      </c>
    </row>
    <row r="83" spans="2:12" ht="24.75" customHeight="1" x14ac:dyDescent="0.15">
      <c r="B83" s="60"/>
      <c r="I83" s="61"/>
    </row>
    <row r="84" spans="2:12" ht="24.75" customHeight="1" thickBot="1" x14ac:dyDescent="0.2">
      <c r="B84" s="60"/>
      <c r="C84" s="184" t="s">
        <v>3761</v>
      </c>
      <c r="D84" s="184"/>
      <c r="E84" s="184"/>
      <c r="I84" s="61"/>
      <c r="L84" s="48" t="str">
        <f>LEFT(IF(OR(ISBLANK(E85),E85=" "),"",E85),3)</f>
        <v/>
      </c>
    </row>
    <row r="85" spans="2:12" ht="24.75" customHeight="1" thickBot="1" x14ac:dyDescent="0.2">
      <c r="B85" s="60"/>
      <c r="C85" s="191" t="s">
        <v>3762</v>
      </c>
      <c r="D85" s="191"/>
      <c r="E85" s="56" t="s">
        <v>3760</v>
      </c>
      <c r="I85" s="61"/>
      <c r="L85" s="48" t="str">
        <f>RIGHT(IF(OR(ISBLANK(E85),E85=" "),"",E85),4)</f>
        <v/>
      </c>
    </row>
    <row r="86" spans="2:12" ht="36" customHeight="1" thickBot="1" x14ac:dyDescent="0.2">
      <c r="B86" s="60"/>
      <c r="C86" s="191" t="s">
        <v>3763</v>
      </c>
      <c r="D86" s="191"/>
      <c r="E86" s="58" t="s">
        <v>3760</v>
      </c>
      <c r="I86" s="61"/>
      <c r="L86" s="48" t="str">
        <f>IF(OR(ISBLANK(E86),E86=" "),"",E86)</f>
        <v/>
      </c>
    </row>
    <row r="87" spans="2:12" ht="12.75" customHeight="1" x14ac:dyDescent="0.15">
      <c r="B87" s="60"/>
      <c r="C87" s="94"/>
      <c r="D87" s="94"/>
      <c r="I87" s="61"/>
    </row>
    <row r="88" spans="2:12" ht="41.25" hidden="1" customHeight="1" outlineLevel="1" thickBot="1" x14ac:dyDescent="0.2">
      <c r="B88" s="60"/>
      <c r="C88" s="175" t="s">
        <v>3816</v>
      </c>
      <c r="D88" s="175"/>
      <c r="E88" s="175"/>
      <c r="F88" s="175"/>
      <c r="G88" s="175"/>
      <c r="H88" s="175"/>
      <c r="I88" s="61"/>
      <c r="L88" s="123">
        <f>SUM(L90,L102,L114,L126)</f>
        <v>0</v>
      </c>
    </row>
    <row r="89" spans="2:12" ht="23.25" hidden="1" customHeight="1" outlineLevel="1" x14ac:dyDescent="0.15">
      <c r="B89" s="60"/>
      <c r="C89" s="113" t="s">
        <v>3812</v>
      </c>
      <c r="D89" s="114"/>
      <c r="E89" s="115"/>
      <c r="F89" s="115"/>
      <c r="G89" s="116"/>
      <c r="I89" s="61"/>
    </row>
    <row r="90" spans="2:12" ht="24.75" hidden="1" customHeight="1" outlineLevel="1" thickBot="1" x14ac:dyDescent="0.2">
      <c r="B90" s="60"/>
      <c r="C90" s="215" t="s">
        <v>3757</v>
      </c>
      <c r="D90" s="182"/>
      <c r="E90" s="182"/>
      <c r="G90" s="118"/>
      <c r="I90" s="61"/>
      <c r="L90" s="123">
        <f>IF(OR(L91="",L91=" "),0,1)</f>
        <v>0</v>
      </c>
    </row>
    <row r="91" spans="2:12" ht="24.75" hidden="1" customHeight="1" outlineLevel="1" thickBot="1" x14ac:dyDescent="0.2">
      <c r="B91" s="60"/>
      <c r="C91" s="190" t="s">
        <v>3756</v>
      </c>
      <c r="D91" s="191"/>
      <c r="E91" s="56" t="s">
        <v>3760</v>
      </c>
      <c r="G91" s="214" t="s">
        <v>3759</v>
      </c>
      <c r="H91" s="65"/>
      <c r="I91" s="61"/>
      <c r="L91" s="57" t="str">
        <f>IF(OR(ISBLANK(E93),E93=" "),IF(ISBLANK(E91),"",E91),E93)</f>
        <v xml:space="preserve"> </v>
      </c>
    </row>
    <row r="92" spans="2:12" ht="24.75" hidden="1" customHeight="1" outlineLevel="1" thickBot="1" x14ac:dyDescent="0.2">
      <c r="B92" s="60"/>
      <c r="C92" s="215" t="s">
        <v>3758</v>
      </c>
      <c r="D92" s="182"/>
      <c r="E92" s="182"/>
      <c r="G92" s="214"/>
      <c r="H92" s="65"/>
      <c r="I92" s="61"/>
    </row>
    <row r="93" spans="2:12" ht="24.75" hidden="1" customHeight="1" outlineLevel="1" thickBot="1" x14ac:dyDescent="0.2">
      <c r="B93" s="60"/>
      <c r="C93" s="193" t="s">
        <v>3755</v>
      </c>
      <c r="D93" s="194"/>
      <c r="E93" s="56" t="s">
        <v>3760</v>
      </c>
      <c r="G93" s="214"/>
      <c r="H93" s="65"/>
      <c r="I93" s="61"/>
    </row>
    <row r="94" spans="2:12" ht="24.75" hidden="1" customHeight="1" outlineLevel="1" thickBot="1" x14ac:dyDescent="0.2">
      <c r="B94" s="60"/>
      <c r="C94" s="190" t="s">
        <v>3754</v>
      </c>
      <c r="D94" s="191"/>
      <c r="E94" s="56" t="s">
        <v>3760</v>
      </c>
      <c r="G94" s="214"/>
      <c r="H94" s="65"/>
      <c r="I94" s="61"/>
      <c r="L94" s="48" t="str">
        <f>IF(OR(ISBLANK(E94),E94=" "),"",E94)</f>
        <v/>
      </c>
    </row>
    <row r="95" spans="2:12" ht="24.75" hidden="1" customHeight="1" outlineLevel="1" x14ac:dyDescent="0.15">
      <c r="B95" s="60"/>
      <c r="C95" s="117"/>
      <c r="G95" s="118"/>
      <c r="I95" s="61"/>
    </row>
    <row r="96" spans="2:12" ht="24.75" hidden="1" customHeight="1" outlineLevel="1" thickBot="1" x14ac:dyDescent="0.2">
      <c r="B96" s="60"/>
      <c r="C96" s="213" t="s">
        <v>3761</v>
      </c>
      <c r="D96" s="184"/>
      <c r="E96" s="184"/>
      <c r="G96" s="118"/>
      <c r="I96" s="61"/>
      <c r="L96" s="48" t="str">
        <f>LEFT(IF(OR(ISBLANK(E97),E97=" "),"",E97),3)</f>
        <v/>
      </c>
    </row>
    <row r="97" spans="2:12" ht="24.75" hidden="1" customHeight="1" outlineLevel="1" thickBot="1" x14ac:dyDescent="0.2">
      <c r="B97" s="60"/>
      <c r="C97" s="190" t="s">
        <v>3762</v>
      </c>
      <c r="D97" s="191"/>
      <c r="E97" s="56" t="s">
        <v>3760</v>
      </c>
      <c r="G97" s="118"/>
      <c r="I97" s="61"/>
      <c r="L97" s="48" t="str">
        <f>RIGHT(IF(OR(ISBLANK(E97),E97=" "),"",E97),4)</f>
        <v/>
      </c>
    </row>
    <row r="98" spans="2:12" ht="36" hidden="1" customHeight="1" outlineLevel="1" thickBot="1" x14ac:dyDescent="0.2">
      <c r="B98" s="60"/>
      <c r="C98" s="190" t="s">
        <v>3763</v>
      </c>
      <c r="D98" s="191"/>
      <c r="E98" s="58" t="s">
        <v>3760</v>
      </c>
      <c r="G98" s="118"/>
      <c r="I98" s="61"/>
      <c r="L98" s="48" t="str">
        <f>IF(OR(ISBLANK(E98),E98=" "),"",E98)</f>
        <v/>
      </c>
    </row>
    <row r="99" spans="2:12" ht="18" hidden="1" customHeight="1" outlineLevel="1" thickBot="1" x14ac:dyDescent="0.2">
      <c r="B99" s="60"/>
      <c r="C99" s="119"/>
      <c r="D99" s="120"/>
      <c r="E99" s="121"/>
      <c r="F99" s="121"/>
      <c r="G99" s="122"/>
      <c r="I99" s="61"/>
    </row>
    <row r="100" spans="2:12" ht="18" hidden="1" customHeight="1" outlineLevel="1" thickBot="1" x14ac:dyDescent="0.2">
      <c r="B100" s="60"/>
      <c r="C100" s="94"/>
      <c r="D100" s="94"/>
      <c r="I100" s="61"/>
    </row>
    <row r="101" spans="2:12" ht="23.25" hidden="1" customHeight="1" outlineLevel="1" x14ac:dyDescent="0.15">
      <c r="B101" s="60"/>
      <c r="C101" s="113" t="s">
        <v>3813</v>
      </c>
      <c r="D101" s="114"/>
      <c r="E101" s="115"/>
      <c r="F101" s="115"/>
      <c r="G101" s="116"/>
      <c r="I101" s="61"/>
    </row>
    <row r="102" spans="2:12" ht="24.75" hidden="1" customHeight="1" outlineLevel="1" thickBot="1" x14ac:dyDescent="0.2">
      <c r="B102" s="60"/>
      <c r="C102" s="215" t="s">
        <v>3757</v>
      </c>
      <c r="D102" s="182"/>
      <c r="E102" s="182"/>
      <c r="G102" s="118"/>
      <c r="I102" s="61"/>
      <c r="L102" s="123">
        <f>IF(OR(L103="",L103=" "),0,1)</f>
        <v>0</v>
      </c>
    </row>
    <row r="103" spans="2:12" ht="24.75" hidden="1" customHeight="1" outlineLevel="1" thickBot="1" x14ac:dyDescent="0.2">
      <c r="B103" s="60"/>
      <c r="C103" s="190" t="s">
        <v>3756</v>
      </c>
      <c r="D103" s="191"/>
      <c r="E103" s="56" t="s">
        <v>3760</v>
      </c>
      <c r="G103" s="214" t="s">
        <v>3759</v>
      </c>
      <c r="H103" s="65"/>
      <c r="I103" s="61"/>
      <c r="L103" s="57" t="str">
        <f>IF(OR(ISBLANK(E105),E105=" "),IF(ISBLANK(E103),"",E103),E105)</f>
        <v xml:space="preserve"> </v>
      </c>
    </row>
    <row r="104" spans="2:12" ht="24.75" hidden="1" customHeight="1" outlineLevel="1" thickBot="1" x14ac:dyDescent="0.2">
      <c r="B104" s="60"/>
      <c r="C104" s="215" t="s">
        <v>3758</v>
      </c>
      <c r="D104" s="182"/>
      <c r="E104" s="182"/>
      <c r="G104" s="214"/>
      <c r="H104" s="65"/>
      <c r="I104" s="61"/>
    </row>
    <row r="105" spans="2:12" ht="24.75" hidden="1" customHeight="1" outlineLevel="1" thickBot="1" x14ac:dyDescent="0.2">
      <c r="B105" s="60"/>
      <c r="C105" s="193" t="s">
        <v>3755</v>
      </c>
      <c r="D105" s="194"/>
      <c r="E105" s="56" t="s">
        <v>3760</v>
      </c>
      <c r="G105" s="214"/>
      <c r="H105" s="65"/>
      <c r="I105" s="61"/>
    </row>
    <row r="106" spans="2:12" ht="24.75" hidden="1" customHeight="1" outlineLevel="1" thickBot="1" x14ac:dyDescent="0.2">
      <c r="B106" s="60"/>
      <c r="C106" s="190" t="s">
        <v>3754</v>
      </c>
      <c r="D106" s="191"/>
      <c r="E106" s="56" t="s">
        <v>3760</v>
      </c>
      <c r="G106" s="214"/>
      <c r="H106" s="65"/>
      <c r="I106" s="61"/>
      <c r="L106" s="48" t="str">
        <f>IF(OR(ISBLANK(E106),E106=" "),"",E106)</f>
        <v/>
      </c>
    </row>
    <row r="107" spans="2:12" ht="24.75" hidden="1" customHeight="1" outlineLevel="1" x14ac:dyDescent="0.15">
      <c r="B107" s="60"/>
      <c r="C107" s="117"/>
      <c r="G107" s="118"/>
      <c r="I107" s="61"/>
    </row>
    <row r="108" spans="2:12" ht="24.75" hidden="1" customHeight="1" outlineLevel="1" thickBot="1" x14ac:dyDescent="0.2">
      <c r="B108" s="60"/>
      <c r="C108" s="213" t="s">
        <v>3761</v>
      </c>
      <c r="D108" s="184"/>
      <c r="E108" s="184"/>
      <c r="G108" s="118"/>
      <c r="I108" s="61"/>
      <c r="L108" s="48" t="str">
        <f>LEFT(IF(OR(ISBLANK(E109),E109=" "),"",E109),3)</f>
        <v/>
      </c>
    </row>
    <row r="109" spans="2:12" ht="24.75" hidden="1" customHeight="1" outlineLevel="1" thickBot="1" x14ac:dyDescent="0.2">
      <c r="B109" s="60"/>
      <c r="C109" s="190" t="s">
        <v>3762</v>
      </c>
      <c r="D109" s="191"/>
      <c r="E109" s="56" t="s">
        <v>3760</v>
      </c>
      <c r="G109" s="118"/>
      <c r="I109" s="61"/>
      <c r="L109" s="48" t="str">
        <f>RIGHT(IF(OR(ISBLANK(E109),E109=" "),"",E109),4)</f>
        <v/>
      </c>
    </row>
    <row r="110" spans="2:12" ht="36" hidden="1" customHeight="1" outlineLevel="1" thickBot="1" x14ac:dyDescent="0.2">
      <c r="B110" s="60"/>
      <c r="C110" s="190" t="s">
        <v>3763</v>
      </c>
      <c r="D110" s="191"/>
      <c r="E110" s="58" t="s">
        <v>3760</v>
      </c>
      <c r="G110" s="118"/>
      <c r="I110" s="61"/>
      <c r="L110" s="48" t="str">
        <f>IF(OR(ISBLANK(E110),E110=" "),"",E110)</f>
        <v/>
      </c>
    </row>
    <row r="111" spans="2:12" ht="18" hidden="1" customHeight="1" outlineLevel="1" thickBot="1" x14ac:dyDescent="0.2">
      <c r="B111" s="60"/>
      <c r="C111" s="119"/>
      <c r="D111" s="120"/>
      <c r="E111" s="121"/>
      <c r="F111" s="121"/>
      <c r="G111" s="122"/>
      <c r="I111" s="61"/>
    </row>
    <row r="112" spans="2:12" ht="18" hidden="1" customHeight="1" outlineLevel="1" thickBot="1" x14ac:dyDescent="0.2">
      <c r="B112" s="60"/>
      <c r="C112" s="94"/>
      <c r="D112" s="94"/>
      <c r="I112" s="61"/>
    </row>
    <row r="113" spans="2:12" ht="23.25" hidden="1" customHeight="1" outlineLevel="1" x14ac:dyDescent="0.15">
      <c r="B113" s="60"/>
      <c r="C113" s="113" t="s">
        <v>3814</v>
      </c>
      <c r="D113" s="114"/>
      <c r="E113" s="115"/>
      <c r="F113" s="115"/>
      <c r="G113" s="116"/>
      <c r="I113" s="61"/>
    </row>
    <row r="114" spans="2:12" ht="24.75" hidden="1" customHeight="1" outlineLevel="1" thickBot="1" x14ac:dyDescent="0.2">
      <c r="B114" s="60"/>
      <c r="C114" s="215" t="s">
        <v>3757</v>
      </c>
      <c r="D114" s="182"/>
      <c r="E114" s="182"/>
      <c r="G114" s="118"/>
      <c r="I114" s="61"/>
      <c r="L114" s="123">
        <f>IF(OR(L115="",L115=" "),0,1)</f>
        <v>0</v>
      </c>
    </row>
    <row r="115" spans="2:12" ht="24.75" hidden="1" customHeight="1" outlineLevel="1" thickBot="1" x14ac:dyDescent="0.2">
      <c r="B115" s="60"/>
      <c r="C115" s="190" t="s">
        <v>3756</v>
      </c>
      <c r="D115" s="191"/>
      <c r="E115" s="56" t="s">
        <v>3760</v>
      </c>
      <c r="G115" s="214" t="s">
        <v>3759</v>
      </c>
      <c r="H115" s="65"/>
      <c r="I115" s="61"/>
      <c r="L115" s="57" t="str">
        <f>IF(OR(ISBLANK(E117),E117=" "),IF(ISBLANK(E115),"",E115),E117)</f>
        <v xml:space="preserve"> </v>
      </c>
    </row>
    <row r="116" spans="2:12" ht="24.75" hidden="1" customHeight="1" outlineLevel="1" thickBot="1" x14ac:dyDescent="0.2">
      <c r="B116" s="60"/>
      <c r="C116" s="215" t="s">
        <v>3758</v>
      </c>
      <c r="D116" s="182"/>
      <c r="E116" s="182"/>
      <c r="G116" s="214"/>
      <c r="H116" s="65"/>
      <c r="I116" s="61"/>
    </row>
    <row r="117" spans="2:12" ht="24.75" hidden="1" customHeight="1" outlineLevel="1" thickBot="1" x14ac:dyDescent="0.2">
      <c r="B117" s="60"/>
      <c r="C117" s="193" t="s">
        <v>3755</v>
      </c>
      <c r="D117" s="194"/>
      <c r="E117" s="56" t="s">
        <v>3760</v>
      </c>
      <c r="G117" s="214"/>
      <c r="H117" s="65"/>
      <c r="I117" s="61"/>
    </row>
    <row r="118" spans="2:12" ht="24.75" hidden="1" customHeight="1" outlineLevel="1" thickBot="1" x14ac:dyDescent="0.2">
      <c r="B118" s="60"/>
      <c r="C118" s="190" t="s">
        <v>3754</v>
      </c>
      <c r="D118" s="191"/>
      <c r="E118" s="56" t="s">
        <v>3760</v>
      </c>
      <c r="G118" s="214"/>
      <c r="H118" s="65"/>
      <c r="I118" s="61"/>
      <c r="L118" s="48" t="str">
        <f>IF(OR(ISBLANK(E118),E118=" "),"",E118)</f>
        <v/>
      </c>
    </row>
    <row r="119" spans="2:12" ht="24.75" hidden="1" customHeight="1" outlineLevel="1" x14ac:dyDescent="0.15">
      <c r="B119" s="60"/>
      <c r="C119" s="117"/>
      <c r="G119" s="118"/>
      <c r="I119" s="61"/>
    </row>
    <row r="120" spans="2:12" ht="24.75" hidden="1" customHeight="1" outlineLevel="1" thickBot="1" x14ac:dyDescent="0.2">
      <c r="B120" s="60"/>
      <c r="C120" s="213" t="s">
        <v>3761</v>
      </c>
      <c r="D120" s="184"/>
      <c r="E120" s="184"/>
      <c r="G120" s="118"/>
      <c r="I120" s="61"/>
      <c r="L120" s="48" t="str">
        <f>LEFT(IF(OR(ISBLANK(E121),E121=" "),"",E121),3)</f>
        <v/>
      </c>
    </row>
    <row r="121" spans="2:12" ht="24.75" hidden="1" customHeight="1" outlineLevel="1" thickBot="1" x14ac:dyDescent="0.2">
      <c r="B121" s="60"/>
      <c r="C121" s="190" t="s">
        <v>3762</v>
      </c>
      <c r="D121" s="191"/>
      <c r="E121" s="56" t="s">
        <v>3760</v>
      </c>
      <c r="G121" s="118"/>
      <c r="I121" s="61"/>
      <c r="L121" s="48" t="str">
        <f>RIGHT(IF(OR(ISBLANK(E121),E121=" "),"",E121),4)</f>
        <v/>
      </c>
    </row>
    <row r="122" spans="2:12" ht="36" hidden="1" customHeight="1" outlineLevel="1" thickBot="1" x14ac:dyDescent="0.2">
      <c r="B122" s="60"/>
      <c r="C122" s="190" t="s">
        <v>3763</v>
      </c>
      <c r="D122" s="191"/>
      <c r="E122" s="58" t="s">
        <v>3760</v>
      </c>
      <c r="G122" s="118"/>
      <c r="I122" s="61"/>
      <c r="L122" s="48" t="str">
        <f>IF(OR(ISBLANK(E122),E122=" "),"",E122)</f>
        <v/>
      </c>
    </row>
    <row r="123" spans="2:12" ht="18" hidden="1" customHeight="1" outlineLevel="1" thickBot="1" x14ac:dyDescent="0.2">
      <c r="B123" s="60"/>
      <c r="C123" s="119"/>
      <c r="D123" s="120"/>
      <c r="E123" s="121"/>
      <c r="F123" s="121"/>
      <c r="G123" s="122"/>
      <c r="I123" s="61"/>
    </row>
    <row r="124" spans="2:12" ht="18" hidden="1" customHeight="1" outlineLevel="1" thickBot="1" x14ac:dyDescent="0.2">
      <c r="B124" s="60"/>
      <c r="C124" s="94"/>
      <c r="D124" s="94"/>
      <c r="I124" s="61"/>
    </row>
    <row r="125" spans="2:12" ht="23.25" hidden="1" customHeight="1" outlineLevel="1" x14ac:dyDescent="0.15">
      <c r="B125" s="60"/>
      <c r="C125" s="113" t="s">
        <v>3815</v>
      </c>
      <c r="D125" s="114"/>
      <c r="E125" s="115"/>
      <c r="F125" s="115"/>
      <c r="G125" s="116"/>
      <c r="I125" s="61"/>
    </row>
    <row r="126" spans="2:12" ht="24.75" hidden="1" customHeight="1" outlineLevel="1" thickBot="1" x14ac:dyDescent="0.2">
      <c r="B126" s="60"/>
      <c r="C126" s="215" t="s">
        <v>3757</v>
      </c>
      <c r="D126" s="182"/>
      <c r="E126" s="182"/>
      <c r="G126" s="118"/>
      <c r="I126" s="61"/>
      <c r="L126" s="123">
        <f>IF(OR(L127="",L127=" "),0,1)</f>
        <v>0</v>
      </c>
    </row>
    <row r="127" spans="2:12" ht="24.75" hidden="1" customHeight="1" outlineLevel="1" thickBot="1" x14ac:dyDescent="0.2">
      <c r="B127" s="60"/>
      <c r="C127" s="190" t="s">
        <v>3756</v>
      </c>
      <c r="D127" s="191"/>
      <c r="E127" s="56" t="s">
        <v>3760</v>
      </c>
      <c r="G127" s="214" t="s">
        <v>3759</v>
      </c>
      <c r="H127" s="65"/>
      <c r="I127" s="61"/>
      <c r="L127" s="57" t="str">
        <f>IF(OR(ISBLANK(E129),E129=" "),IF(ISBLANK(E127),"",E127),E129)</f>
        <v xml:space="preserve"> </v>
      </c>
    </row>
    <row r="128" spans="2:12" ht="24.75" hidden="1" customHeight="1" outlineLevel="1" thickBot="1" x14ac:dyDescent="0.2">
      <c r="B128" s="60"/>
      <c r="C128" s="215" t="s">
        <v>3758</v>
      </c>
      <c r="D128" s="182"/>
      <c r="E128" s="182"/>
      <c r="G128" s="214"/>
      <c r="H128" s="65"/>
      <c r="I128" s="61"/>
    </row>
    <row r="129" spans="2:12" ht="24.75" hidden="1" customHeight="1" outlineLevel="1" thickBot="1" x14ac:dyDescent="0.2">
      <c r="B129" s="60"/>
      <c r="C129" s="193" t="s">
        <v>3755</v>
      </c>
      <c r="D129" s="194"/>
      <c r="E129" s="56" t="s">
        <v>3760</v>
      </c>
      <c r="G129" s="214"/>
      <c r="H129" s="65"/>
      <c r="I129" s="61"/>
    </row>
    <row r="130" spans="2:12" ht="24.75" hidden="1" customHeight="1" outlineLevel="1" thickBot="1" x14ac:dyDescent="0.2">
      <c r="B130" s="60"/>
      <c r="C130" s="190" t="s">
        <v>3754</v>
      </c>
      <c r="D130" s="191"/>
      <c r="E130" s="56" t="s">
        <v>3760</v>
      </c>
      <c r="G130" s="214"/>
      <c r="H130" s="65"/>
      <c r="I130" s="61"/>
      <c r="L130" s="48" t="str">
        <f>IF(OR(ISBLANK(E130),E130=" "),"",E130)</f>
        <v/>
      </c>
    </row>
    <row r="131" spans="2:12" ht="24.75" hidden="1" customHeight="1" outlineLevel="1" x14ac:dyDescent="0.15">
      <c r="B131" s="60"/>
      <c r="C131" s="117"/>
      <c r="G131" s="118"/>
      <c r="I131" s="61"/>
    </row>
    <row r="132" spans="2:12" ht="24.75" hidden="1" customHeight="1" outlineLevel="1" thickBot="1" x14ac:dyDescent="0.2">
      <c r="B132" s="60"/>
      <c r="C132" s="213" t="s">
        <v>3761</v>
      </c>
      <c r="D132" s="184"/>
      <c r="E132" s="184"/>
      <c r="G132" s="118"/>
      <c r="I132" s="61"/>
      <c r="L132" s="48" t="str">
        <f>LEFT(IF(OR(ISBLANK(E133),E133=" "),"",E133),3)</f>
        <v/>
      </c>
    </row>
    <row r="133" spans="2:12" ht="24.75" hidden="1" customHeight="1" outlineLevel="1" thickBot="1" x14ac:dyDescent="0.2">
      <c r="B133" s="60"/>
      <c r="C133" s="190" t="s">
        <v>3762</v>
      </c>
      <c r="D133" s="191"/>
      <c r="E133" s="56" t="s">
        <v>3760</v>
      </c>
      <c r="G133" s="118"/>
      <c r="I133" s="61"/>
      <c r="L133" s="48" t="str">
        <f>RIGHT(IF(OR(ISBLANK(E133),E133=" "),"",E133),4)</f>
        <v/>
      </c>
    </row>
    <row r="134" spans="2:12" ht="36" hidden="1" customHeight="1" outlineLevel="1" thickBot="1" x14ac:dyDescent="0.2">
      <c r="B134" s="60"/>
      <c r="C134" s="190" t="s">
        <v>3763</v>
      </c>
      <c r="D134" s="191"/>
      <c r="E134" s="58" t="s">
        <v>3760</v>
      </c>
      <c r="G134" s="118"/>
      <c r="I134" s="61"/>
      <c r="L134" s="48" t="str">
        <f>IF(OR(ISBLANK(E134),E134=" "),"",E134)</f>
        <v/>
      </c>
    </row>
    <row r="135" spans="2:12" ht="18" hidden="1" customHeight="1" outlineLevel="1" thickBot="1" x14ac:dyDescent="0.2">
      <c r="B135" s="60"/>
      <c r="C135" s="119"/>
      <c r="D135" s="120"/>
      <c r="E135" s="121"/>
      <c r="F135" s="121"/>
      <c r="G135" s="122"/>
      <c r="I135" s="61"/>
    </row>
    <row r="136" spans="2:12" ht="50.25" customHeight="1" collapsed="1" thickBot="1" x14ac:dyDescent="0.2">
      <c r="B136" s="62"/>
      <c r="C136" s="211" t="s">
        <v>3858</v>
      </c>
      <c r="D136" s="212"/>
      <c r="E136" s="212"/>
      <c r="F136" s="212"/>
      <c r="G136" s="212"/>
      <c r="H136" s="212"/>
      <c r="I136" s="64"/>
    </row>
    <row r="137" spans="2:12" ht="24.75" customHeight="1" thickBot="1" x14ac:dyDescent="0.2"/>
    <row r="138" spans="2:12" ht="165" customHeight="1" x14ac:dyDescent="0.15">
      <c r="B138" s="176" t="s">
        <v>3945</v>
      </c>
      <c r="C138" s="177"/>
      <c r="D138" s="177"/>
      <c r="E138" s="177"/>
      <c r="F138" s="177"/>
      <c r="G138" s="177"/>
      <c r="H138" s="177"/>
      <c r="I138" s="59"/>
      <c r="L138" s="138" t="s">
        <v>3857</v>
      </c>
    </row>
    <row r="139" spans="2:12" ht="11.25" customHeight="1" x14ac:dyDescent="0.15">
      <c r="B139" s="72"/>
      <c r="C139" s="73"/>
      <c r="D139" s="73"/>
      <c r="E139" s="73"/>
      <c r="F139" s="73"/>
      <c r="G139" s="73"/>
      <c r="H139" s="73"/>
      <c r="I139" s="61"/>
      <c r="L139" s="138" t="s">
        <v>3859</v>
      </c>
    </row>
    <row r="140" spans="2:12" ht="13.5" hidden="1" customHeight="1" outlineLevel="1" thickBot="1" x14ac:dyDescent="0.2">
      <c r="B140" s="72"/>
      <c r="C140" s="73"/>
      <c r="D140" s="73"/>
      <c r="E140" s="73"/>
      <c r="F140" s="73"/>
      <c r="G140" s="73"/>
      <c r="H140" s="73"/>
      <c r="I140" s="61"/>
    </row>
    <row r="141" spans="2:12" ht="115.5" hidden="1" customHeight="1" outlineLevel="1" thickBot="1" x14ac:dyDescent="0.2">
      <c r="B141" s="72"/>
      <c r="C141" s="222" t="s">
        <v>3860</v>
      </c>
      <c r="D141" s="223"/>
      <c r="E141" s="223"/>
      <c r="F141" s="223"/>
      <c r="G141" s="223"/>
      <c r="H141" s="224"/>
      <c r="I141" s="61"/>
      <c r="L141" s="123">
        <f>IF($L$74="タイプＢ",SUM(L143,L154,L165,L176,L187),0)</f>
        <v>0</v>
      </c>
    </row>
    <row r="142" spans="2:12" ht="13.5" hidden="1" customHeight="1" outlineLevel="1" thickBot="1" x14ac:dyDescent="0.2">
      <c r="B142" s="72"/>
      <c r="C142" s="73"/>
      <c r="D142" s="73"/>
      <c r="E142" s="73"/>
      <c r="F142" s="73"/>
      <c r="G142" s="73"/>
      <c r="H142" s="73"/>
      <c r="I142" s="61"/>
    </row>
    <row r="143" spans="2:12" ht="24.75" hidden="1" customHeight="1" outlineLevel="1" thickBot="1" x14ac:dyDescent="0.2">
      <c r="B143" s="60"/>
      <c r="C143" s="195" t="s">
        <v>3843</v>
      </c>
      <c r="D143" s="196"/>
      <c r="E143" s="196"/>
      <c r="F143" s="116"/>
      <c r="I143" s="61"/>
      <c r="L143" s="123">
        <f>IF(L144="",0,1)</f>
        <v>0</v>
      </c>
    </row>
    <row r="144" spans="2:12" ht="24.75" hidden="1" customHeight="1" outlineLevel="1" thickBot="1" x14ac:dyDescent="0.2">
      <c r="B144" s="60"/>
      <c r="C144" s="190" t="s">
        <v>3756</v>
      </c>
      <c r="D144" s="191"/>
      <c r="E144" s="56" t="s">
        <v>3760</v>
      </c>
      <c r="F144" s="118"/>
      <c r="G144" s="73"/>
      <c r="H144" s="65"/>
      <c r="I144" s="61"/>
      <c r="L144" s="48" t="str">
        <f>IF(OR(ISBLANK(E144),E144=" "),"",E144)</f>
        <v/>
      </c>
    </row>
    <row r="145" spans="2:15" ht="24.75" hidden="1" customHeight="1" outlineLevel="1" thickBot="1" x14ac:dyDescent="0.2">
      <c r="B145" s="60"/>
      <c r="C145" s="190" t="s">
        <v>3768</v>
      </c>
      <c r="D145" s="191"/>
      <c r="E145" s="69" t="s">
        <v>3914</v>
      </c>
      <c r="F145" s="118"/>
      <c r="G145" s="73"/>
      <c r="H145" s="65"/>
      <c r="I145" s="61"/>
      <c r="L145" s="48" t="str">
        <f>IF(OR(ISBLANK(E145),E145=" "),"",E145)</f>
        <v/>
      </c>
      <c r="M145" s="48" t="str">
        <f>IF(AND(NOT(OR($E144="",$E144=" ")),OR($L145="",$L145=" ",$L145="日本")),"☑","□")</f>
        <v>□</v>
      </c>
      <c r="N145" s="48" t="str">
        <f>IF(OR($L145="",$L145=" ",$L145="日本"),"□","☑")</f>
        <v>□</v>
      </c>
      <c r="O145" s="48" t="str">
        <f>IF($N145="☑",L145,"")</f>
        <v/>
      </c>
    </row>
    <row r="146" spans="2:15" ht="24.75" hidden="1" customHeight="1" outlineLevel="1" thickBot="1" x14ac:dyDescent="0.2">
      <c r="B146" s="60"/>
      <c r="C146" s="190" t="s">
        <v>3769</v>
      </c>
      <c r="D146" s="192"/>
      <c r="E146" s="69" t="s">
        <v>3773</v>
      </c>
      <c r="F146" s="118"/>
      <c r="G146" s="73"/>
      <c r="H146" s="65"/>
      <c r="I146" s="61"/>
      <c r="L146" s="48" t="str">
        <f>IF($E146="永住者又は特別永住者に該当する","☑","□")</f>
        <v>□</v>
      </c>
    </row>
    <row r="147" spans="2:15" ht="24.75" hidden="1" customHeight="1" outlineLevel="1" thickBot="1" x14ac:dyDescent="0.2">
      <c r="B147" s="60"/>
      <c r="C147" s="190" t="s">
        <v>3783</v>
      </c>
      <c r="D147" s="191"/>
      <c r="E147" s="127" t="s">
        <v>3760</v>
      </c>
      <c r="F147" s="118"/>
      <c r="I147" s="61"/>
      <c r="L147" s="128" t="str">
        <f>IF(OR(ISBLANK(E147),E147=" "),"",E147)</f>
        <v/>
      </c>
    </row>
    <row r="148" spans="2:15" ht="24.75" hidden="1" customHeight="1" outlineLevel="1" thickBot="1" x14ac:dyDescent="0.2">
      <c r="B148" s="60"/>
      <c r="C148" s="190" t="s">
        <v>3762</v>
      </c>
      <c r="D148" s="191"/>
      <c r="E148" s="56" t="s">
        <v>3760</v>
      </c>
      <c r="F148" s="118"/>
      <c r="I148" s="61"/>
      <c r="L148" s="48" t="str">
        <f>LEFT(IF(OR(ISBLANK(E148),E148=" "),"",E148),3)</f>
        <v/>
      </c>
      <c r="M148" s="48" t="str">
        <f>RIGHT(IF(OR(ISBLANK(E148),E148=" "),"",E148),4)</f>
        <v/>
      </c>
    </row>
    <row r="149" spans="2:15" ht="36" hidden="1" customHeight="1" outlineLevel="1" thickBot="1" x14ac:dyDescent="0.2">
      <c r="B149" s="60"/>
      <c r="C149" s="190" t="s">
        <v>3763</v>
      </c>
      <c r="D149" s="191"/>
      <c r="E149" s="58" t="s">
        <v>3760</v>
      </c>
      <c r="F149" s="118"/>
      <c r="G149" s="103"/>
      <c r="I149" s="61"/>
      <c r="L149" s="48" t="str">
        <f>IF(OR(ISBLANK(E149),E149=" "),"",E149)</f>
        <v/>
      </c>
    </row>
    <row r="150" spans="2:15" ht="24.75" hidden="1" customHeight="1" outlineLevel="1" thickBot="1" x14ac:dyDescent="0.2">
      <c r="B150" s="60"/>
      <c r="C150" s="190" t="s">
        <v>3686</v>
      </c>
      <c r="D150" s="191"/>
      <c r="E150" s="105" t="s">
        <v>3760</v>
      </c>
      <c r="F150" s="118"/>
      <c r="G150" s="104"/>
      <c r="I150" s="61"/>
      <c r="L150" s="48" t="str">
        <f>IF(OR(ISBLANK(E150),E150=" "),"",E150)</f>
        <v/>
      </c>
    </row>
    <row r="151" spans="2:15" ht="24.75" hidden="1" customHeight="1" outlineLevel="1" thickBot="1" x14ac:dyDescent="0.2">
      <c r="B151" s="60"/>
      <c r="C151" s="193" t="s">
        <v>3687</v>
      </c>
      <c r="D151" s="194"/>
      <c r="E151" s="56" t="s">
        <v>3760</v>
      </c>
      <c r="F151" s="118"/>
      <c r="G151" s="104"/>
      <c r="I151" s="61"/>
      <c r="L151" s="48" t="str">
        <f>IF(OR(ISBLANK(E151),E151=" "),"－",E151)</f>
        <v>－</v>
      </c>
    </row>
    <row r="152" spans="2:15" ht="12" hidden="1" customHeight="1" outlineLevel="1" thickBot="1" x14ac:dyDescent="0.2">
      <c r="B152" s="60"/>
      <c r="C152" s="129"/>
      <c r="D152" s="130"/>
      <c r="E152" s="121"/>
      <c r="F152" s="122"/>
      <c r="G152" s="104"/>
      <c r="I152" s="61"/>
    </row>
    <row r="153" spans="2:15" ht="9.75" hidden="1" customHeight="1" outlineLevel="1" thickBot="1" x14ac:dyDescent="0.2">
      <c r="B153" s="60"/>
      <c r="C153" s="95"/>
      <c r="D153" s="95"/>
      <c r="G153" s="104"/>
      <c r="I153" s="61"/>
    </row>
    <row r="154" spans="2:15" ht="24.75" hidden="1" customHeight="1" outlineLevel="1" thickBot="1" x14ac:dyDescent="0.2">
      <c r="B154" s="60"/>
      <c r="C154" s="195" t="s">
        <v>3844</v>
      </c>
      <c r="D154" s="196"/>
      <c r="E154" s="196"/>
      <c r="F154" s="116"/>
      <c r="I154" s="61"/>
      <c r="L154" s="123">
        <f>IF(L155="",0,1)</f>
        <v>0</v>
      </c>
    </row>
    <row r="155" spans="2:15" ht="24.75" hidden="1" customHeight="1" outlineLevel="1" thickBot="1" x14ac:dyDescent="0.2">
      <c r="B155" s="60"/>
      <c r="C155" s="190" t="s">
        <v>3756</v>
      </c>
      <c r="D155" s="191"/>
      <c r="E155" s="56" t="s">
        <v>3760</v>
      </c>
      <c r="F155" s="118"/>
      <c r="G155" s="73"/>
      <c r="H155" s="65"/>
      <c r="I155" s="61"/>
      <c r="L155" s="48" t="str">
        <f>IF(OR(ISBLANK(E155),E155=" "),"",E155)</f>
        <v/>
      </c>
    </row>
    <row r="156" spans="2:15" ht="24.75" hidden="1" customHeight="1" outlineLevel="1" thickBot="1" x14ac:dyDescent="0.2">
      <c r="B156" s="60"/>
      <c r="C156" s="190" t="s">
        <v>3768</v>
      </c>
      <c r="D156" s="191"/>
      <c r="E156" s="69" t="s">
        <v>3760</v>
      </c>
      <c r="F156" s="118"/>
      <c r="G156" s="73"/>
      <c r="H156" s="65"/>
      <c r="I156" s="61"/>
      <c r="L156" s="48" t="str">
        <f>IF(OR(ISBLANK(E156),E156=" "),"",E156)</f>
        <v/>
      </c>
      <c r="M156" s="48" t="str">
        <f>IF(AND(NOT(OR($E155="",$E155=" ")),OR($L156="",$L156=" ",$L156="日本")),"☑","□")</f>
        <v>□</v>
      </c>
      <c r="N156" s="48" t="str">
        <f>IF(OR($L156="",$L156=" ",$L156="日本"),"□","☑")</f>
        <v>□</v>
      </c>
      <c r="O156" s="48" t="str">
        <f>IF($N156="☑",L156,"")</f>
        <v/>
      </c>
    </row>
    <row r="157" spans="2:15" ht="24.75" hidden="1" customHeight="1" outlineLevel="1" thickBot="1" x14ac:dyDescent="0.2">
      <c r="B157" s="60"/>
      <c r="C157" s="190" t="s">
        <v>3769</v>
      </c>
      <c r="D157" s="192"/>
      <c r="E157" s="69" t="s">
        <v>3773</v>
      </c>
      <c r="F157" s="118"/>
      <c r="G157" s="73"/>
      <c r="H157" s="65"/>
      <c r="I157" s="61"/>
      <c r="L157" s="48" t="str">
        <f>IF($E157="永住者又は特別永住者に該当する","☑","□")</f>
        <v>□</v>
      </c>
    </row>
    <row r="158" spans="2:15" ht="24.75" hidden="1" customHeight="1" outlineLevel="1" thickBot="1" x14ac:dyDescent="0.2">
      <c r="B158" s="60"/>
      <c r="C158" s="190" t="s">
        <v>3783</v>
      </c>
      <c r="D158" s="191"/>
      <c r="E158" s="127" t="s">
        <v>3760</v>
      </c>
      <c r="F158" s="118"/>
      <c r="I158" s="61"/>
      <c r="L158" s="128" t="str">
        <f>IF(OR(ISBLANK(E158),E158=" "),"",E158)</f>
        <v/>
      </c>
    </row>
    <row r="159" spans="2:15" ht="24.75" hidden="1" customHeight="1" outlineLevel="1" thickBot="1" x14ac:dyDescent="0.2">
      <c r="B159" s="60"/>
      <c r="C159" s="190" t="s">
        <v>3762</v>
      </c>
      <c r="D159" s="191"/>
      <c r="E159" s="56" t="s">
        <v>3760</v>
      </c>
      <c r="F159" s="118"/>
      <c r="I159" s="61"/>
      <c r="L159" s="48" t="str">
        <f>LEFT(IF(OR(ISBLANK(E159),E159=" "),"",E159),3)</f>
        <v/>
      </c>
      <c r="M159" s="48" t="str">
        <f>RIGHT(IF(OR(ISBLANK(E159),E159=" "),"",E159),4)</f>
        <v/>
      </c>
    </row>
    <row r="160" spans="2:15" ht="36" hidden="1" customHeight="1" outlineLevel="1" thickBot="1" x14ac:dyDescent="0.2">
      <c r="B160" s="60"/>
      <c r="C160" s="190" t="s">
        <v>3763</v>
      </c>
      <c r="D160" s="191"/>
      <c r="E160" s="58" t="s">
        <v>3760</v>
      </c>
      <c r="F160" s="118"/>
      <c r="G160" s="103"/>
      <c r="I160" s="61"/>
      <c r="L160" s="48" t="str">
        <f>IF(OR(ISBLANK(E160),E160=" "),"",E160)</f>
        <v/>
      </c>
    </row>
    <row r="161" spans="2:15" ht="24.75" hidden="1" customHeight="1" outlineLevel="1" thickBot="1" x14ac:dyDescent="0.2">
      <c r="B161" s="60"/>
      <c r="C161" s="190" t="s">
        <v>3686</v>
      </c>
      <c r="D161" s="191"/>
      <c r="E161" s="105" t="s">
        <v>3760</v>
      </c>
      <c r="F161" s="118"/>
      <c r="G161" s="104"/>
      <c r="I161" s="61"/>
      <c r="L161" s="48" t="str">
        <f>IF(OR(ISBLANK(E161),E161=" "),"",E161)</f>
        <v/>
      </c>
    </row>
    <row r="162" spans="2:15" ht="24.75" hidden="1" customHeight="1" outlineLevel="1" thickBot="1" x14ac:dyDescent="0.2">
      <c r="B162" s="60"/>
      <c r="C162" s="193" t="s">
        <v>3687</v>
      </c>
      <c r="D162" s="194"/>
      <c r="E162" s="56" t="s">
        <v>3760</v>
      </c>
      <c r="F162" s="118"/>
      <c r="G162" s="104"/>
      <c r="I162" s="61"/>
      <c r="L162" s="48" t="str">
        <f>IF(OR(ISBLANK(E162),E162=" "),"－",E162)</f>
        <v>－</v>
      </c>
    </row>
    <row r="163" spans="2:15" ht="12" hidden="1" customHeight="1" outlineLevel="1" thickBot="1" x14ac:dyDescent="0.2">
      <c r="B163" s="60"/>
      <c r="C163" s="129"/>
      <c r="D163" s="130"/>
      <c r="E163" s="121"/>
      <c r="F163" s="122"/>
      <c r="G163" s="104"/>
      <c r="I163" s="61"/>
    </row>
    <row r="164" spans="2:15" ht="9.75" hidden="1" customHeight="1" outlineLevel="1" thickBot="1" x14ac:dyDescent="0.2">
      <c r="B164" s="60"/>
      <c r="C164" s="95"/>
      <c r="D164" s="95"/>
      <c r="G164" s="104"/>
      <c r="I164" s="61"/>
    </row>
    <row r="165" spans="2:15" ht="24.75" hidden="1" customHeight="1" outlineLevel="1" thickBot="1" x14ac:dyDescent="0.2">
      <c r="B165" s="60"/>
      <c r="C165" s="195" t="s">
        <v>3845</v>
      </c>
      <c r="D165" s="196"/>
      <c r="E165" s="196"/>
      <c r="F165" s="116"/>
      <c r="I165" s="61"/>
      <c r="L165" s="123">
        <f>IF(L166="",0,1)</f>
        <v>0</v>
      </c>
    </row>
    <row r="166" spans="2:15" ht="24.75" hidden="1" customHeight="1" outlineLevel="1" thickBot="1" x14ac:dyDescent="0.2">
      <c r="B166" s="60"/>
      <c r="C166" s="190" t="s">
        <v>3756</v>
      </c>
      <c r="D166" s="191"/>
      <c r="E166" s="56" t="s">
        <v>3760</v>
      </c>
      <c r="F166" s="118"/>
      <c r="G166" s="73"/>
      <c r="H166" s="65"/>
      <c r="I166" s="61"/>
      <c r="L166" s="48" t="str">
        <f>IF(OR(ISBLANK(E166),E166=" "),"",E166)</f>
        <v/>
      </c>
    </row>
    <row r="167" spans="2:15" ht="24.75" hidden="1" customHeight="1" outlineLevel="1" thickBot="1" x14ac:dyDescent="0.2">
      <c r="B167" s="60"/>
      <c r="C167" s="190" t="s">
        <v>3768</v>
      </c>
      <c r="D167" s="191"/>
      <c r="E167" s="69" t="s">
        <v>3914</v>
      </c>
      <c r="F167" s="118"/>
      <c r="G167" s="73"/>
      <c r="H167" s="65"/>
      <c r="I167" s="61"/>
      <c r="L167" s="48" t="str">
        <f>IF(OR(ISBLANK(E167),E167=" "),"",E167)</f>
        <v/>
      </c>
      <c r="M167" s="48" t="str">
        <f>IF(AND(NOT(OR($E166="",$E166=" ")),OR($L167="",$L167=" ",$L167="日本")),"☑","□")</f>
        <v>□</v>
      </c>
      <c r="N167" s="48" t="str">
        <f>IF(OR($L167="",$L167=" ",$L167="日本"),"□","☑")</f>
        <v>□</v>
      </c>
      <c r="O167" s="48" t="str">
        <f>IF($N167="☑",L167,"")</f>
        <v/>
      </c>
    </row>
    <row r="168" spans="2:15" ht="24.75" hidden="1" customHeight="1" outlineLevel="1" thickBot="1" x14ac:dyDescent="0.2">
      <c r="B168" s="60"/>
      <c r="C168" s="190" t="s">
        <v>3769</v>
      </c>
      <c r="D168" s="192"/>
      <c r="E168" s="69" t="s">
        <v>3848</v>
      </c>
      <c r="F168" s="118"/>
      <c r="G168" s="73"/>
      <c r="H168" s="65"/>
      <c r="I168" s="61"/>
      <c r="L168" s="48" t="str">
        <f>IF($E168="永住者又は特別永住者に該当する","☑","□")</f>
        <v>☑</v>
      </c>
    </row>
    <row r="169" spans="2:15" ht="24.75" hidden="1" customHeight="1" outlineLevel="1" thickBot="1" x14ac:dyDescent="0.2">
      <c r="B169" s="60"/>
      <c r="C169" s="190" t="s">
        <v>3783</v>
      </c>
      <c r="D169" s="191"/>
      <c r="E169" s="127" t="s">
        <v>3760</v>
      </c>
      <c r="F169" s="118"/>
      <c r="I169" s="61"/>
      <c r="L169" s="128" t="str">
        <f>IF(OR(ISBLANK(E169),E169=" "),"",E169)</f>
        <v/>
      </c>
    </row>
    <row r="170" spans="2:15" ht="24.75" hidden="1" customHeight="1" outlineLevel="1" thickBot="1" x14ac:dyDescent="0.2">
      <c r="B170" s="60"/>
      <c r="C170" s="190" t="s">
        <v>3762</v>
      </c>
      <c r="D170" s="191"/>
      <c r="E170" s="56" t="s">
        <v>3760</v>
      </c>
      <c r="F170" s="118"/>
      <c r="I170" s="61"/>
      <c r="L170" s="48" t="str">
        <f>LEFT(IF(OR(ISBLANK(E170),E170=" "),"",E170),3)</f>
        <v/>
      </c>
      <c r="M170" s="48" t="str">
        <f>RIGHT(IF(OR(ISBLANK(E170),E170=" "),"",E170),4)</f>
        <v/>
      </c>
    </row>
    <row r="171" spans="2:15" ht="36" hidden="1" customHeight="1" outlineLevel="1" thickBot="1" x14ac:dyDescent="0.2">
      <c r="B171" s="60"/>
      <c r="C171" s="190" t="s">
        <v>3763</v>
      </c>
      <c r="D171" s="191"/>
      <c r="E171" s="58" t="s">
        <v>3760</v>
      </c>
      <c r="F171" s="118"/>
      <c r="G171" s="103"/>
      <c r="I171" s="61"/>
      <c r="L171" s="48" t="str">
        <f>IF(OR(ISBLANK(E171),E171=" "),"",E171)</f>
        <v/>
      </c>
    </row>
    <row r="172" spans="2:15" ht="24.75" hidden="1" customHeight="1" outlineLevel="1" thickBot="1" x14ac:dyDescent="0.2">
      <c r="B172" s="60"/>
      <c r="C172" s="190" t="s">
        <v>3686</v>
      </c>
      <c r="D172" s="191"/>
      <c r="E172" s="105" t="s">
        <v>3760</v>
      </c>
      <c r="F172" s="118"/>
      <c r="G172" s="104"/>
      <c r="I172" s="61"/>
      <c r="L172" s="48" t="str">
        <f>IF(OR(ISBLANK(E172),E172=" "),"",E172)</f>
        <v/>
      </c>
    </row>
    <row r="173" spans="2:15" ht="24.75" hidden="1" customHeight="1" outlineLevel="1" thickBot="1" x14ac:dyDescent="0.2">
      <c r="B173" s="60"/>
      <c r="C173" s="193" t="s">
        <v>3687</v>
      </c>
      <c r="D173" s="194"/>
      <c r="E173" s="56" t="s">
        <v>3760</v>
      </c>
      <c r="F173" s="118"/>
      <c r="G173" s="104"/>
      <c r="I173" s="61"/>
      <c r="L173" s="48" t="str">
        <f>IF(OR(ISBLANK(E173),E173=" "),"－",E173)</f>
        <v>－</v>
      </c>
    </row>
    <row r="174" spans="2:15" ht="12" hidden="1" customHeight="1" outlineLevel="1" thickBot="1" x14ac:dyDescent="0.2">
      <c r="B174" s="60"/>
      <c r="C174" s="129"/>
      <c r="D174" s="130"/>
      <c r="E174" s="121"/>
      <c r="F174" s="122"/>
      <c r="G174" s="104"/>
      <c r="I174" s="61"/>
    </row>
    <row r="175" spans="2:15" ht="9.75" hidden="1" customHeight="1" outlineLevel="1" thickBot="1" x14ac:dyDescent="0.2">
      <c r="B175" s="60"/>
      <c r="C175" s="95"/>
      <c r="D175" s="95"/>
      <c r="G175" s="104"/>
      <c r="I175" s="61"/>
    </row>
    <row r="176" spans="2:15" ht="24.75" hidden="1" customHeight="1" outlineLevel="1" thickBot="1" x14ac:dyDescent="0.2">
      <c r="B176" s="60"/>
      <c r="C176" s="195" t="s">
        <v>3846</v>
      </c>
      <c r="D176" s="196"/>
      <c r="E176" s="196"/>
      <c r="F176" s="116"/>
      <c r="I176" s="61"/>
      <c r="L176" s="123">
        <f>IF(L177="",0,1)</f>
        <v>0</v>
      </c>
    </row>
    <row r="177" spans="2:15" ht="24.75" hidden="1" customHeight="1" outlineLevel="1" thickBot="1" x14ac:dyDescent="0.2">
      <c r="B177" s="60"/>
      <c r="C177" s="190" t="s">
        <v>3756</v>
      </c>
      <c r="D177" s="191"/>
      <c r="E177" s="56" t="s">
        <v>3760</v>
      </c>
      <c r="F177" s="118"/>
      <c r="G177" s="73"/>
      <c r="H177" s="65"/>
      <c r="I177" s="61"/>
      <c r="L177" s="48" t="str">
        <f>IF(OR(ISBLANK(E177),E177=" "),"",E177)</f>
        <v/>
      </c>
    </row>
    <row r="178" spans="2:15" ht="24.75" hidden="1" customHeight="1" outlineLevel="1" thickBot="1" x14ac:dyDescent="0.2">
      <c r="B178" s="60"/>
      <c r="C178" s="190" t="s">
        <v>3768</v>
      </c>
      <c r="D178" s="191"/>
      <c r="E178" s="69" t="s">
        <v>3760</v>
      </c>
      <c r="F178" s="118"/>
      <c r="G178" s="73"/>
      <c r="H178" s="65"/>
      <c r="I178" s="61"/>
      <c r="L178" s="48" t="str">
        <f>IF(OR(ISBLANK(E178),E178=" "),"",E178)</f>
        <v/>
      </c>
      <c r="M178" s="48" t="str">
        <f>IF(AND(NOT(OR($E177="",$E177=" ")),OR($L178="",$L178=" ",$L178="日本")),"☑","□")</f>
        <v>□</v>
      </c>
      <c r="N178" s="48" t="str">
        <f>IF(OR($L178="",$L178=" ",$L178="日本"),"□","☑")</f>
        <v>□</v>
      </c>
      <c r="O178" s="48" t="str">
        <f>IF($N178="☑",L178,"")</f>
        <v/>
      </c>
    </row>
    <row r="179" spans="2:15" ht="24.75" hidden="1" customHeight="1" outlineLevel="1" thickBot="1" x14ac:dyDescent="0.2">
      <c r="B179" s="60"/>
      <c r="C179" s="190" t="s">
        <v>3769</v>
      </c>
      <c r="D179" s="192"/>
      <c r="E179" s="69" t="s">
        <v>3773</v>
      </c>
      <c r="F179" s="118"/>
      <c r="G179" s="73"/>
      <c r="H179" s="65"/>
      <c r="I179" s="61"/>
      <c r="L179" s="48" t="str">
        <f>IF($E179="永住者又は特別永住者に該当する","☑","□")</f>
        <v>□</v>
      </c>
    </row>
    <row r="180" spans="2:15" ht="24.75" hidden="1" customHeight="1" outlineLevel="1" thickBot="1" x14ac:dyDescent="0.2">
      <c r="B180" s="60"/>
      <c r="C180" s="190" t="s">
        <v>3783</v>
      </c>
      <c r="D180" s="191"/>
      <c r="E180" s="127" t="s">
        <v>3760</v>
      </c>
      <c r="F180" s="118"/>
      <c r="I180" s="61"/>
      <c r="L180" s="128" t="str">
        <f>IF(OR(ISBLANK(E180),E180=" "),"",E180)</f>
        <v/>
      </c>
    </row>
    <row r="181" spans="2:15" ht="24.75" hidden="1" customHeight="1" outlineLevel="1" thickBot="1" x14ac:dyDescent="0.2">
      <c r="B181" s="60"/>
      <c r="C181" s="190" t="s">
        <v>3762</v>
      </c>
      <c r="D181" s="191"/>
      <c r="E181" s="56" t="s">
        <v>3760</v>
      </c>
      <c r="F181" s="118"/>
      <c r="I181" s="61"/>
      <c r="L181" s="48" t="str">
        <f>LEFT(IF(OR(ISBLANK(E181),E181=" "),"",E181),3)</f>
        <v/>
      </c>
      <c r="M181" s="48" t="str">
        <f>RIGHT(IF(OR(ISBLANK(E181),E181=" "),"",E181),4)</f>
        <v/>
      </c>
    </row>
    <row r="182" spans="2:15" ht="36" hidden="1" customHeight="1" outlineLevel="1" thickBot="1" x14ac:dyDescent="0.2">
      <c r="B182" s="60"/>
      <c r="C182" s="190" t="s">
        <v>3763</v>
      </c>
      <c r="D182" s="191"/>
      <c r="E182" s="58" t="s">
        <v>3760</v>
      </c>
      <c r="F182" s="118"/>
      <c r="G182" s="103"/>
      <c r="I182" s="61"/>
      <c r="L182" s="48" t="str">
        <f>IF(OR(ISBLANK(E182),E182=" "),"",E182)</f>
        <v/>
      </c>
    </row>
    <row r="183" spans="2:15" ht="24.75" hidden="1" customHeight="1" outlineLevel="1" thickBot="1" x14ac:dyDescent="0.2">
      <c r="B183" s="60"/>
      <c r="C183" s="190" t="s">
        <v>3686</v>
      </c>
      <c r="D183" s="191"/>
      <c r="E183" s="105" t="s">
        <v>3760</v>
      </c>
      <c r="F183" s="118"/>
      <c r="G183" s="104"/>
      <c r="I183" s="61"/>
      <c r="L183" s="48" t="str">
        <f>IF(OR(ISBLANK(E183),E183=" "),"",E183)</f>
        <v/>
      </c>
    </row>
    <row r="184" spans="2:15" ht="24.75" hidden="1" customHeight="1" outlineLevel="1" thickBot="1" x14ac:dyDescent="0.2">
      <c r="B184" s="60"/>
      <c r="C184" s="193" t="s">
        <v>3687</v>
      </c>
      <c r="D184" s="194"/>
      <c r="E184" s="56" t="s">
        <v>3760</v>
      </c>
      <c r="F184" s="118"/>
      <c r="G184" s="104"/>
      <c r="I184" s="61"/>
      <c r="L184" s="48" t="str">
        <f>IF(OR(ISBLANK(E184),E184=" "),"－",E184)</f>
        <v>－</v>
      </c>
    </row>
    <row r="185" spans="2:15" ht="12" hidden="1" customHeight="1" outlineLevel="1" thickBot="1" x14ac:dyDescent="0.2">
      <c r="B185" s="60"/>
      <c r="C185" s="129"/>
      <c r="D185" s="130"/>
      <c r="E185" s="121"/>
      <c r="F185" s="122"/>
      <c r="G185" s="104"/>
      <c r="I185" s="61"/>
    </row>
    <row r="186" spans="2:15" ht="9.75" hidden="1" customHeight="1" outlineLevel="1" thickBot="1" x14ac:dyDescent="0.2">
      <c r="B186" s="60"/>
      <c r="C186" s="95"/>
      <c r="D186" s="95"/>
      <c r="G186" s="104"/>
      <c r="I186" s="61"/>
    </row>
    <row r="187" spans="2:15" ht="24.75" hidden="1" customHeight="1" outlineLevel="1" thickBot="1" x14ac:dyDescent="0.2">
      <c r="B187" s="60"/>
      <c r="C187" s="195" t="s">
        <v>3847</v>
      </c>
      <c r="D187" s="196"/>
      <c r="E187" s="196"/>
      <c r="F187" s="116"/>
      <c r="I187" s="61"/>
      <c r="L187" s="123">
        <f>IF(L188="",0,1)</f>
        <v>0</v>
      </c>
    </row>
    <row r="188" spans="2:15" ht="24.75" hidden="1" customHeight="1" outlineLevel="1" thickBot="1" x14ac:dyDescent="0.2">
      <c r="B188" s="60"/>
      <c r="C188" s="190" t="s">
        <v>3756</v>
      </c>
      <c r="D188" s="191"/>
      <c r="E188" s="56" t="s">
        <v>3760</v>
      </c>
      <c r="F188" s="118"/>
      <c r="G188" s="73"/>
      <c r="H188" s="65"/>
      <c r="I188" s="61"/>
      <c r="L188" s="48" t="str">
        <f>IF(OR(ISBLANK(E188),E188=" "),"",E188)</f>
        <v/>
      </c>
    </row>
    <row r="189" spans="2:15" ht="24.75" hidden="1" customHeight="1" outlineLevel="1" thickBot="1" x14ac:dyDescent="0.2">
      <c r="B189" s="60"/>
      <c r="C189" s="190" t="s">
        <v>3768</v>
      </c>
      <c r="D189" s="191"/>
      <c r="E189" s="69" t="s">
        <v>3760</v>
      </c>
      <c r="F189" s="118"/>
      <c r="G189" s="73"/>
      <c r="H189" s="65"/>
      <c r="I189" s="61"/>
      <c r="L189" s="48" t="str">
        <f>IF(OR(ISBLANK(E189),E189=" "),"",E189)</f>
        <v/>
      </c>
      <c r="M189" s="48" t="str">
        <f>IF(AND(NOT(OR($E188="",$E188=" ")),OR($L189="",$L189=" ",$L189="日本")),"☑","□")</f>
        <v>□</v>
      </c>
      <c r="N189" s="48" t="str">
        <f>IF(OR($L189="",$L189=" ",$L189="日本"),"□","☑")</f>
        <v>□</v>
      </c>
      <c r="O189" s="48" t="str">
        <f>IF($N189="☑",L189,"")</f>
        <v/>
      </c>
    </row>
    <row r="190" spans="2:15" ht="24.75" hidden="1" customHeight="1" outlineLevel="1" thickBot="1" x14ac:dyDescent="0.2">
      <c r="B190" s="60"/>
      <c r="C190" s="190" t="s">
        <v>3769</v>
      </c>
      <c r="D190" s="192"/>
      <c r="E190" s="69" t="s">
        <v>3773</v>
      </c>
      <c r="F190" s="118"/>
      <c r="G190" s="73"/>
      <c r="H190" s="65"/>
      <c r="I190" s="61"/>
      <c r="L190" s="48" t="str">
        <f>IF($E190="永住者又は特別永住者に該当する","☑","□")</f>
        <v>□</v>
      </c>
    </row>
    <row r="191" spans="2:15" ht="24.75" hidden="1" customHeight="1" outlineLevel="1" thickBot="1" x14ac:dyDescent="0.2">
      <c r="B191" s="60"/>
      <c r="C191" s="190" t="s">
        <v>3783</v>
      </c>
      <c r="D191" s="191"/>
      <c r="E191" s="127" t="s">
        <v>3760</v>
      </c>
      <c r="F191" s="118"/>
      <c r="I191" s="61"/>
      <c r="L191" s="128" t="str">
        <f>IF(OR(ISBLANK(E191),E191=" "),"",E191)</f>
        <v/>
      </c>
    </row>
    <row r="192" spans="2:15" ht="24.75" hidden="1" customHeight="1" outlineLevel="1" thickBot="1" x14ac:dyDescent="0.2">
      <c r="B192" s="60"/>
      <c r="C192" s="190" t="s">
        <v>3762</v>
      </c>
      <c r="D192" s="191"/>
      <c r="E192" s="56" t="s">
        <v>3760</v>
      </c>
      <c r="F192" s="118"/>
      <c r="I192" s="61"/>
      <c r="L192" s="48" t="str">
        <f>LEFT(IF(OR(ISBLANK(E192),E192=" "),"",E192),3)</f>
        <v/>
      </c>
      <c r="M192" s="48" t="str">
        <f>RIGHT(IF(OR(ISBLANK(E192),E192=" "),"",E192),4)</f>
        <v/>
      </c>
    </row>
    <row r="193" spans="1:15" ht="36" hidden="1" customHeight="1" outlineLevel="1" thickBot="1" x14ac:dyDescent="0.2">
      <c r="B193" s="60"/>
      <c r="C193" s="190" t="s">
        <v>3763</v>
      </c>
      <c r="D193" s="191"/>
      <c r="E193" s="58" t="s">
        <v>3760</v>
      </c>
      <c r="F193" s="118"/>
      <c r="G193" s="103"/>
      <c r="I193" s="61"/>
      <c r="L193" s="48" t="str">
        <f>IF(OR(ISBLANK(E193),E193=" "),"",E193)</f>
        <v/>
      </c>
    </row>
    <row r="194" spans="1:15" ht="24.75" hidden="1" customHeight="1" outlineLevel="1" thickBot="1" x14ac:dyDescent="0.2">
      <c r="B194" s="60"/>
      <c r="C194" s="190" t="s">
        <v>3686</v>
      </c>
      <c r="D194" s="191"/>
      <c r="E194" s="105" t="s">
        <v>3760</v>
      </c>
      <c r="F194" s="118"/>
      <c r="G194" s="104"/>
      <c r="I194" s="61"/>
      <c r="L194" s="48" t="str">
        <f>IF(OR(ISBLANK(E194),E194=" "),"",E194)</f>
        <v/>
      </c>
    </row>
    <row r="195" spans="1:15" ht="24.75" hidden="1" customHeight="1" outlineLevel="1" thickBot="1" x14ac:dyDescent="0.2">
      <c r="B195" s="60"/>
      <c r="C195" s="193" t="s">
        <v>3687</v>
      </c>
      <c r="D195" s="194"/>
      <c r="E195" s="56" t="s">
        <v>3760</v>
      </c>
      <c r="F195" s="118"/>
      <c r="G195" s="104"/>
      <c r="I195" s="61"/>
      <c r="L195" s="48" t="str">
        <f>IF(OR(ISBLANK(E195),E195=" "),"－",E195)</f>
        <v>－</v>
      </c>
    </row>
    <row r="196" spans="1:15" ht="12" hidden="1" customHeight="1" outlineLevel="1" thickBot="1" x14ac:dyDescent="0.2">
      <c r="B196" s="60"/>
      <c r="C196" s="129"/>
      <c r="D196" s="130"/>
      <c r="E196" s="121"/>
      <c r="F196" s="122"/>
      <c r="G196" s="104"/>
      <c r="I196" s="61"/>
    </row>
    <row r="197" spans="1:15" ht="7.5" hidden="1" customHeight="1" outlineLevel="1" thickBot="1" x14ac:dyDescent="0.2">
      <c r="B197" s="60"/>
      <c r="C197" s="194"/>
      <c r="D197" s="194"/>
      <c r="E197" s="194"/>
      <c r="F197" s="194"/>
      <c r="G197" s="194"/>
      <c r="H197" s="194"/>
      <c r="I197" s="61"/>
    </row>
    <row r="198" spans="1:15" ht="50.25" hidden="1" customHeight="1" outlineLevel="1" thickBot="1" x14ac:dyDescent="0.2">
      <c r="B198" s="60"/>
      <c r="C198" s="222" t="s">
        <v>3861</v>
      </c>
      <c r="D198" s="223"/>
      <c r="E198" s="223"/>
      <c r="F198" s="223"/>
      <c r="G198" s="223"/>
      <c r="H198" s="224"/>
      <c r="I198" s="61"/>
    </row>
    <row r="199" spans="1:15" ht="9" hidden="1" customHeight="1" outlineLevel="1" x14ac:dyDescent="0.15">
      <c r="B199" s="60"/>
      <c r="C199" s="95"/>
      <c r="D199" s="95"/>
      <c r="E199" s="95"/>
      <c r="F199" s="95"/>
      <c r="G199" s="95"/>
      <c r="H199" s="95"/>
      <c r="I199" s="61"/>
    </row>
    <row r="200" spans="1:15" ht="55.5" customHeight="1" collapsed="1" x14ac:dyDescent="0.15">
      <c r="A200" s="140" t="str">
        <f>IF(L74="タイプＢ","←","")</f>
        <v/>
      </c>
      <c r="B200" s="139" t="str">
        <f>IF(L74="タイプＢ","←","")</f>
        <v/>
      </c>
      <c r="C200" s="203" t="str">
        <f>IF(L74="タイプＢ",L138,L139)</f>
        <v>項目４で「相続タイプＢ」を選択した方以外は、単独（個別）での届出となります。
左の「＋」ボタンは押さずに、以下の【通常の単独届出用】入力欄を使用してください。</v>
      </c>
      <c r="D200" s="203"/>
      <c r="E200" s="203"/>
      <c r="F200" s="203"/>
      <c r="G200" s="203"/>
      <c r="H200" s="203"/>
      <c r="I200" s="61"/>
    </row>
    <row r="201" spans="1:15" ht="24.75" customHeight="1" thickBot="1" x14ac:dyDescent="0.2">
      <c r="B201" s="72"/>
      <c r="C201" s="73"/>
      <c r="D201" s="73"/>
      <c r="E201" s="73"/>
      <c r="F201" s="73"/>
      <c r="G201" s="73"/>
      <c r="H201" s="73"/>
      <c r="I201" s="61"/>
    </row>
    <row r="202" spans="1:15" ht="24.75" customHeight="1" thickBot="1" x14ac:dyDescent="0.2">
      <c r="B202" s="72"/>
      <c r="C202" s="219" t="s">
        <v>3856</v>
      </c>
      <c r="D202" s="220"/>
      <c r="E202" s="220"/>
      <c r="F202" s="220"/>
      <c r="G202" s="220"/>
      <c r="H202" s="221"/>
      <c r="I202" s="61"/>
    </row>
    <row r="203" spans="1:15" ht="24.75" customHeight="1" thickBot="1" x14ac:dyDescent="0.2">
      <c r="B203" s="60"/>
      <c r="C203" s="182" t="s">
        <v>3757</v>
      </c>
      <c r="D203" s="182"/>
      <c r="E203" s="182"/>
      <c r="I203" s="61"/>
      <c r="L203" s="71" t="str">
        <f>IF(OR(ISBLANK(E208),E208=" "),IF(ISBLANK(E204),"","個人"),"法人")</f>
        <v>個人</v>
      </c>
    </row>
    <row r="204" spans="1:15" ht="24.75" customHeight="1" thickBot="1" x14ac:dyDescent="0.2">
      <c r="B204" s="60"/>
      <c r="C204" s="191" t="s">
        <v>3756</v>
      </c>
      <c r="D204" s="191"/>
      <c r="E204" s="56" t="s">
        <v>3760</v>
      </c>
      <c r="G204" s="218" t="s">
        <v>3759</v>
      </c>
      <c r="H204" s="65"/>
      <c r="I204" s="61"/>
      <c r="L204" s="57" t="str">
        <f>IF($L$141&gt;0,"",IF(OR(ISBLANK(E208),E208=" "),IF(ISBLANK(E204),"",E204),E208))</f>
        <v xml:space="preserve"> </v>
      </c>
    </row>
    <row r="205" spans="1:15" ht="24.75" customHeight="1" thickBot="1" x14ac:dyDescent="0.2">
      <c r="B205" s="60"/>
      <c r="C205" s="191" t="s">
        <v>3768</v>
      </c>
      <c r="D205" s="191"/>
      <c r="E205" s="69" t="s">
        <v>3914</v>
      </c>
      <c r="G205" s="218"/>
      <c r="H205" s="65"/>
      <c r="I205" s="61"/>
      <c r="L205" s="57" t="str">
        <f>IF($L$141&gt;0,"",IF(OR(ISBLANK(E210),E210=" "),IF(ISBLANK(E205),"",E205),E210))</f>
        <v xml:space="preserve"> </v>
      </c>
      <c r="M205" s="48" t="str">
        <f>IF($L$141&gt;0,"□",IF(OR($L205="",$L205=" ",$L205="日本"),"☑","□"))</f>
        <v>☑</v>
      </c>
      <c r="N205" s="48" t="str">
        <f>IF(OR($L205="",$L205=" ",$L205="日本",$L$141&gt;0),"□","☑")</f>
        <v>□</v>
      </c>
      <c r="O205" s="48" t="str">
        <f>IF($N205="☑",L205,"")</f>
        <v/>
      </c>
    </row>
    <row r="206" spans="1:15" ht="24.75" customHeight="1" thickBot="1" x14ac:dyDescent="0.2">
      <c r="B206" s="60"/>
      <c r="C206" s="191" t="s">
        <v>3769</v>
      </c>
      <c r="D206" s="192"/>
      <c r="E206" s="69" t="s">
        <v>3773</v>
      </c>
      <c r="G206" s="218"/>
      <c r="H206" s="65"/>
      <c r="I206" s="61"/>
      <c r="L206" s="48" t="str">
        <f>IF($L$141&gt;0,"□",IF($E206="永住者又は特別永住者に該当する","☑","□"))</f>
        <v>□</v>
      </c>
    </row>
    <row r="207" spans="1:15" ht="24.75" customHeight="1" thickBot="1" x14ac:dyDescent="0.2">
      <c r="B207" s="60"/>
      <c r="C207" s="182" t="s">
        <v>3758</v>
      </c>
      <c r="D207" s="182"/>
      <c r="E207" s="182"/>
      <c r="G207" s="218"/>
      <c r="H207" s="65"/>
      <c r="I207" s="61"/>
    </row>
    <row r="208" spans="1:15" ht="31.5" customHeight="1" thickBot="1" x14ac:dyDescent="0.2">
      <c r="B208" s="60"/>
      <c r="C208" s="194" t="s">
        <v>3755</v>
      </c>
      <c r="D208" s="194"/>
      <c r="E208" s="58" t="s">
        <v>3760</v>
      </c>
      <c r="G208" s="218"/>
      <c r="H208" s="65"/>
      <c r="I208" s="61"/>
    </row>
    <row r="209" spans="2:12" ht="24.75" customHeight="1" thickBot="1" x14ac:dyDescent="0.2">
      <c r="B209" s="60"/>
      <c r="C209" s="191" t="s">
        <v>3754</v>
      </c>
      <c r="D209" s="191"/>
      <c r="E209" s="56" t="s">
        <v>3760</v>
      </c>
      <c r="G209" s="218"/>
      <c r="H209" s="65"/>
      <c r="I209" s="61"/>
      <c r="L209" s="48" t="str">
        <f>IF(OR($L$141&gt;0,ISBLANK(E209),E209=" "),"",E209)</f>
        <v/>
      </c>
    </row>
    <row r="210" spans="2:12" ht="24.75" customHeight="1" thickBot="1" x14ac:dyDescent="0.2">
      <c r="B210" s="60"/>
      <c r="C210" s="230" t="s">
        <v>3774</v>
      </c>
      <c r="D210" s="230"/>
      <c r="E210" s="69" t="s">
        <v>3760</v>
      </c>
      <c r="G210" s="65"/>
      <c r="H210" s="65"/>
      <c r="I210" s="61"/>
    </row>
    <row r="211" spans="2:12" ht="24.75" customHeight="1" x14ac:dyDescent="0.15">
      <c r="B211" s="60"/>
      <c r="D211" s="34" t="s">
        <v>3776</v>
      </c>
      <c r="I211" s="61"/>
    </row>
    <row r="212" spans="2:12" ht="24.75" customHeight="1" x14ac:dyDescent="0.15">
      <c r="B212" s="60"/>
      <c r="I212" s="61"/>
    </row>
    <row r="213" spans="2:12" ht="24.75" customHeight="1" thickBot="1" x14ac:dyDescent="0.2">
      <c r="B213" s="60"/>
      <c r="C213" s="184" t="s">
        <v>3761</v>
      </c>
      <c r="D213" s="184"/>
      <c r="E213" s="184"/>
      <c r="I213" s="61"/>
      <c r="L213" s="48" t="str">
        <f>LEFT(IF(OR($L$141&gt;0,ISBLANK(E214),E214=" "),"",E214),3)</f>
        <v/>
      </c>
    </row>
    <row r="214" spans="2:12" ht="24.75" customHeight="1" thickBot="1" x14ac:dyDescent="0.2">
      <c r="B214" s="60"/>
      <c r="C214" s="191" t="s">
        <v>3762</v>
      </c>
      <c r="D214" s="191"/>
      <c r="E214" s="56" t="s">
        <v>3760</v>
      </c>
      <c r="I214" s="61"/>
      <c r="L214" s="48" t="str">
        <f>RIGHT(IF(OR($L$141&gt;0,ISBLANK(E214),E214=" "),"",E214),4)</f>
        <v/>
      </c>
    </row>
    <row r="215" spans="2:12" ht="24.75" customHeight="1" thickBot="1" x14ac:dyDescent="0.2">
      <c r="B215" s="60"/>
      <c r="C215" s="191" t="s">
        <v>3794</v>
      </c>
      <c r="D215" s="191"/>
      <c r="E215" s="74" t="s">
        <v>3914</v>
      </c>
      <c r="F215" s="101" t="s">
        <v>3798</v>
      </c>
      <c r="G215" s="102" t="str">
        <f>IF(OR(ISBLANK(E215),E215=" ",E215="日本"),"","国外居住")</f>
        <v/>
      </c>
      <c r="I215" s="61"/>
      <c r="L215" s="57" t="str">
        <f>IF(OR($L$141&gt;0,ISBLANK(E215),E215=" ",E215="日本"),"","【"&amp;E215&amp;"】")</f>
        <v/>
      </c>
    </row>
    <row r="216" spans="2:12" ht="36" customHeight="1" thickBot="1" x14ac:dyDescent="0.2">
      <c r="B216" s="60"/>
      <c r="C216" s="191" t="s">
        <v>3763</v>
      </c>
      <c r="D216" s="191"/>
      <c r="E216" s="58" t="s">
        <v>3760</v>
      </c>
      <c r="G216" s="103" t="s">
        <v>3800</v>
      </c>
      <c r="I216" s="61"/>
      <c r="L216" s="48" t="str">
        <f>IF(OR($L$141&gt;0,ISBLANK(E216),E216=" "),"",E216)</f>
        <v/>
      </c>
    </row>
    <row r="217" spans="2:12" ht="24.75" customHeight="1" thickBot="1" x14ac:dyDescent="0.2">
      <c r="B217" s="60"/>
      <c r="C217" s="191" t="s">
        <v>3686</v>
      </c>
      <c r="D217" s="191"/>
      <c r="E217" s="105" t="s">
        <v>3760</v>
      </c>
      <c r="G217" s="104" t="s">
        <v>3799</v>
      </c>
      <c r="I217" s="61"/>
      <c r="L217" s="48" t="str">
        <f>IF(OR($L$141&gt;0,ISBLANK(E217),E217=" "),"",E217)</f>
        <v/>
      </c>
    </row>
    <row r="218" spans="2:12" ht="24.75" customHeight="1" thickBot="1" x14ac:dyDescent="0.2">
      <c r="B218" s="60"/>
      <c r="C218" s="194" t="s">
        <v>3687</v>
      </c>
      <c r="D218" s="194"/>
      <c r="E218" s="56" t="s">
        <v>3760</v>
      </c>
      <c r="G218" s="104" t="s">
        <v>3799</v>
      </c>
      <c r="I218" s="61"/>
      <c r="L218" s="48" t="str">
        <f>IF($L$141&gt;0,"",IF(OR(ISBLANK(E218),E218=" "),"－",E218))</f>
        <v>－</v>
      </c>
    </row>
    <row r="219" spans="2:12" ht="10.5" customHeight="1" thickBot="1" x14ac:dyDescent="0.2">
      <c r="B219" s="62"/>
      <c r="C219" s="63"/>
      <c r="D219" s="63"/>
      <c r="E219" s="63"/>
      <c r="F219" s="63"/>
      <c r="G219" s="63"/>
      <c r="H219" s="63"/>
      <c r="I219" s="64"/>
    </row>
    <row r="220" spans="2:12" ht="10.5" customHeight="1" x14ac:dyDescent="0.15"/>
    <row r="221" spans="2:12" ht="51" customHeight="1" x14ac:dyDescent="0.15">
      <c r="B221" s="231" t="s">
        <v>3801</v>
      </c>
      <c r="C221" s="231"/>
      <c r="D221" s="231"/>
      <c r="E221" s="231"/>
      <c r="F221" s="232" t="s">
        <v>3802</v>
      </c>
      <c r="G221" s="233"/>
      <c r="H221" s="233"/>
      <c r="I221" s="99"/>
    </row>
    <row r="222" spans="2:12" ht="9" customHeight="1" thickBot="1" x14ac:dyDescent="0.2"/>
    <row r="223" spans="2:12" ht="94.5" customHeight="1" thickBot="1" x14ac:dyDescent="0.2">
      <c r="B223" s="176" t="s">
        <v>3917</v>
      </c>
      <c r="C223" s="177"/>
      <c r="D223" s="177"/>
      <c r="E223" s="177"/>
      <c r="F223" s="177"/>
      <c r="G223" s="177"/>
      <c r="H223" s="177"/>
      <c r="I223" s="59"/>
    </row>
    <row r="224" spans="2:12" ht="33" customHeight="1" thickBot="1" x14ac:dyDescent="0.2">
      <c r="B224" s="72"/>
      <c r="C224" s="218" t="s">
        <v>3694</v>
      </c>
      <c r="D224" s="218"/>
      <c r="E224" s="75" t="str">
        <f>IF(OR(ISBLANK(E209),E209=" "),"",E209)</f>
        <v/>
      </c>
      <c r="F224" s="100" t="s">
        <v>3797</v>
      </c>
      <c r="G224" s="73"/>
      <c r="H224" s="73"/>
      <c r="I224" s="61"/>
    </row>
    <row r="225" spans="2:16" ht="24.75" customHeight="1" thickBot="1" x14ac:dyDescent="0.2">
      <c r="B225" s="60"/>
      <c r="C225" s="191" t="s">
        <v>3768</v>
      </c>
      <c r="D225" s="191"/>
      <c r="E225" s="69" t="s">
        <v>3914</v>
      </c>
      <c r="G225" s="73"/>
      <c r="H225" s="73"/>
      <c r="I225" s="61"/>
      <c r="L225" s="57" t="str">
        <f>IF(OR(ISBLANK(E225),E225=" "),"",E225)</f>
        <v/>
      </c>
      <c r="M225" s="48" t="str">
        <f>IF(L$203="個人","□",IF(OR($L225="",$L225=" ",$L225="日本"),"☑","□"))</f>
        <v>□</v>
      </c>
      <c r="N225" s="48" t="str">
        <f>IF(OR($L225="",$L225=" ",$L225="日本"),"□","☑")</f>
        <v>□</v>
      </c>
      <c r="O225" s="48" t="str">
        <f>IF($N225="☑",L225,"")</f>
        <v/>
      </c>
    </row>
    <row r="226" spans="2:16" ht="24.75" customHeight="1" thickBot="1" x14ac:dyDescent="0.2">
      <c r="B226" s="60"/>
      <c r="C226" s="191" t="s">
        <v>3769</v>
      </c>
      <c r="D226" s="192"/>
      <c r="E226" s="74" t="s">
        <v>3775</v>
      </c>
      <c r="G226" s="73"/>
      <c r="H226" s="73"/>
      <c r="I226" s="61"/>
      <c r="L226" s="48" t="str">
        <f>IF($E226="永住者又は特別永住者に該当する","☑","□")</f>
        <v>□</v>
      </c>
    </row>
    <row r="227" spans="2:16" ht="10.5" customHeight="1" thickBot="1" x14ac:dyDescent="0.2">
      <c r="B227" s="62"/>
      <c r="C227" s="63"/>
      <c r="D227" s="63"/>
      <c r="E227" s="63"/>
      <c r="F227" s="63"/>
      <c r="G227" s="63"/>
      <c r="H227" s="63"/>
      <c r="I227" s="64"/>
    </row>
    <row r="228" spans="2:16" ht="24.75" customHeight="1" thickBot="1" x14ac:dyDescent="0.2"/>
    <row r="229" spans="2:16" ht="175.5" customHeight="1" thickBot="1" x14ac:dyDescent="0.2">
      <c r="B229" s="176" t="s">
        <v>3918</v>
      </c>
      <c r="C229" s="177"/>
      <c r="D229" s="177"/>
      <c r="E229" s="177"/>
      <c r="F229" s="177"/>
      <c r="G229" s="177"/>
      <c r="H229" s="177"/>
      <c r="I229" s="59"/>
    </row>
    <row r="230" spans="2:16" ht="24.75" customHeight="1" thickBot="1" x14ac:dyDescent="0.2">
      <c r="B230" s="60"/>
      <c r="C230" s="191" t="s">
        <v>3777</v>
      </c>
      <c r="D230" s="191"/>
      <c r="E230" s="69" t="s">
        <v>3914</v>
      </c>
      <c r="G230" s="73"/>
      <c r="H230" s="73"/>
      <c r="I230" s="61"/>
      <c r="L230" s="57" t="str">
        <f>IF(OR(ISBLANK(E230),E230=" "),"",E230)</f>
        <v/>
      </c>
      <c r="M230" s="48" t="str">
        <f>IF(L$203="個人","□",IF(OR($L230="",$L230=" ",$L230="日本"),"☑","□"))</f>
        <v>□</v>
      </c>
      <c r="N230" s="48" t="str">
        <f>IF(OR($L230="",$L230=" ",$L230="日本",$L230="過半の国なし"),"□","☑")</f>
        <v>□</v>
      </c>
      <c r="O230" s="48" t="str">
        <f>IF($N230="☑",L230,"")</f>
        <v/>
      </c>
      <c r="P230" s="48" t="str">
        <f>IF($L230="過半の国なし","☑","□")</f>
        <v>□</v>
      </c>
    </row>
    <row r="231" spans="2:16" ht="10.5" customHeight="1" thickBot="1" x14ac:dyDescent="0.2">
      <c r="B231" s="62"/>
      <c r="C231" s="63"/>
      <c r="D231" s="63"/>
      <c r="E231" s="63"/>
      <c r="F231" s="63"/>
      <c r="G231" s="63"/>
      <c r="H231" s="63"/>
      <c r="I231" s="64"/>
    </row>
    <row r="232" spans="2:16" ht="24.75" customHeight="1" thickBot="1" x14ac:dyDescent="0.2"/>
    <row r="233" spans="2:16" ht="175.5" customHeight="1" thickBot="1" x14ac:dyDescent="0.2">
      <c r="B233" s="176" t="s">
        <v>3919</v>
      </c>
      <c r="C233" s="177"/>
      <c r="D233" s="177"/>
      <c r="E233" s="177"/>
      <c r="F233" s="177"/>
      <c r="G233" s="177"/>
      <c r="H233" s="177"/>
      <c r="I233" s="59"/>
    </row>
    <row r="234" spans="2:16" ht="24.75" customHeight="1" thickBot="1" x14ac:dyDescent="0.2">
      <c r="B234" s="60"/>
      <c r="C234" s="191" t="s">
        <v>3777</v>
      </c>
      <c r="D234" s="191"/>
      <c r="E234" s="69" t="s">
        <v>3914</v>
      </c>
      <c r="G234" s="73"/>
      <c r="H234" s="73"/>
      <c r="I234" s="61"/>
      <c r="L234" s="57" t="str">
        <f>IF(OR(ISBLANK(E234),E234=" "),"",E234)</f>
        <v/>
      </c>
      <c r="M234" s="48" t="str">
        <f>IF(L$203="個人","□",IF(OR($L234="",$L234=" ",$L234="日本"),"☑","□"))</f>
        <v>□</v>
      </c>
      <c r="N234" s="48" t="str">
        <f>IF(OR($L234="",$L234=" ",$L234="日本",$L234="過半の国なし"),"□","☑")</f>
        <v>□</v>
      </c>
      <c r="O234" s="48" t="str">
        <f>IF($N234="☑",L234,"")</f>
        <v/>
      </c>
      <c r="P234" s="48" t="str">
        <f>IF($L234="過半の国なし","☑","□")</f>
        <v>□</v>
      </c>
    </row>
    <row r="235" spans="2:16" ht="10.5" customHeight="1" thickBot="1" x14ac:dyDescent="0.2">
      <c r="B235" s="62"/>
      <c r="C235" s="63"/>
      <c r="D235" s="63"/>
      <c r="E235" s="63"/>
      <c r="F235" s="63"/>
      <c r="G235" s="63"/>
      <c r="H235" s="63"/>
      <c r="I235" s="64"/>
    </row>
    <row r="237" spans="2:16" ht="24.75" customHeight="1" thickBot="1" x14ac:dyDescent="0.2"/>
    <row r="238" spans="2:16" ht="184.5" customHeight="1" x14ac:dyDescent="0.15">
      <c r="B238" s="178" t="s">
        <v>3946</v>
      </c>
      <c r="C238" s="179"/>
      <c r="D238" s="179"/>
      <c r="E238" s="179"/>
      <c r="F238" s="179"/>
      <c r="G238" s="179"/>
      <c r="H238" s="179"/>
      <c r="I238" s="59"/>
    </row>
    <row r="239" spans="2:16" ht="48.75" customHeight="1" x14ac:dyDescent="0.15">
      <c r="B239" s="77" t="s">
        <v>3785</v>
      </c>
      <c r="C239" s="234" t="s">
        <v>3784</v>
      </c>
      <c r="D239" s="235"/>
      <c r="E239" s="76" t="s">
        <v>3781</v>
      </c>
      <c r="F239" s="76" t="s">
        <v>3711</v>
      </c>
      <c r="G239" s="76" t="s">
        <v>3782</v>
      </c>
      <c r="H239" s="76" t="s">
        <v>3783</v>
      </c>
      <c r="I239" s="61"/>
      <c r="L239" s="123" t="b">
        <f>IF(COUNTA(E240:E289)&gt;5,TRUE,FALSE)</f>
        <v>0</v>
      </c>
    </row>
    <row r="240" spans="2:16" ht="24.75" customHeight="1" x14ac:dyDescent="0.15">
      <c r="B240" s="163">
        <v>1</v>
      </c>
      <c r="C240" s="216" t="str">
        <f>IF(ISBLANK($E240),"",E$57)</f>
        <v/>
      </c>
      <c r="D240" s="217"/>
      <c r="E240" s="78"/>
      <c r="F240" s="83"/>
      <c r="G240" s="79"/>
      <c r="H240" s="80"/>
      <c r="I240" s="61"/>
      <c r="L240" s="57" t="str">
        <f>IF(E240="","",_xlfn.CONCAT(C240:E240))</f>
        <v/>
      </c>
      <c r="M240" s="82" t="str">
        <f>IF(F240="","",F240)</f>
        <v/>
      </c>
      <c r="N240" s="57" t="str">
        <f>IF(G240="","",G240)</f>
        <v/>
      </c>
      <c r="O240" s="81" t="str">
        <f>IF(OR(H240="",L$74="タイプＢ"),"",H240)</f>
        <v/>
      </c>
    </row>
    <row r="241" spans="2:15" ht="24.75" customHeight="1" x14ac:dyDescent="0.15">
      <c r="B241" s="163">
        <v>2</v>
      </c>
      <c r="C241" s="216" t="str">
        <f t="shared" ref="C241:C289" si="0">IF(ISBLANK($E241),"",E$57)</f>
        <v/>
      </c>
      <c r="D241" s="217"/>
      <c r="E241" s="78"/>
      <c r="F241" s="83"/>
      <c r="G241" s="79"/>
      <c r="H241" s="80"/>
      <c r="I241" s="61"/>
      <c r="L241" s="57" t="str">
        <f t="shared" ref="L241:L289" si="1">IF(E241="","",_xlfn.CONCAT(C241:E241))</f>
        <v/>
      </c>
      <c r="M241" s="82" t="str">
        <f t="shared" ref="M241:M289" si="2">IF(F241="","",F241)</f>
        <v/>
      </c>
      <c r="N241" s="57" t="str">
        <f t="shared" ref="N241:N289" si="3">IF(G241="","",G241)</f>
        <v/>
      </c>
      <c r="O241" s="81" t="str">
        <f t="shared" ref="O241:O289" si="4">IF(OR(H241="",L$74="タイプＢ"),"",H241)</f>
        <v/>
      </c>
    </row>
    <row r="242" spans="2:15" ht="24.75" customHeight="1" x14ac:dyDescent="0.15">
      <c r="B242" s="163">
        <v>3</v>
      </c>
      <c r="C242" s="216" t="str">
        <f t="shared" si="0"/>
        <v/>
      </c>
      <c r="D242" s="217"/>
      <c r="E242" s="78"/>
      <c r="F242" s="83"/>
      <c r="G242" s="79"/>
      <c r="H242" s="80"/>
      <c r="I242" s="61"/>
      <c r="L242" s="57" t="str">
        <f t="shared" si="1"/>
        <v/>
      </c>
      <c r="M242" s="82" t="str">
        <f t="shared" si="2"/>
        <v/>
      </c>
      <c r="N242" s="57" t="str">
        <f t="shared" si="3"/>
        <v/>
      </c>
      <c r="O242" s="81" t="str">
        <f t="shared" si="4"/>
        <v/>
      </c>
    </row>
    <row r="243" spans="2:15" ht="24.75" customHeight="1" x14ac:dyDescent="0.15">
      <c r="B243" s="163">
        <v>4</v>
      </c>
      <c r="C243" s="216" t="str">
        <f t="shared" si="0"/>
        <v/>
      </c>
      <c r="D243" s="217"/>
      <c r="E243" s="78"/>
      <c r="F243" s="83"/>
      <c r="G243" s="79"/>
      <c r="H243" s="80"/>
      <c r="I243" s="61"/>
      <c r="L243" s="57" t="str">
        <f t="shared" si="1"/>
        <v/>
      </c>
      <c r="M243" s="82" t="str">
        <f t="shared" si="2"/>
        <v/>
      </c>
      <c r="N243" s="57" t="str">
        <f t="shared" si="3"/>
        <v/>
      </c>
      <c r="O243" s="81" t="str">
        <f t="shared" si="4"/>
        <v/>
      </c>
    </row>
    <row r="244" spans="2:15" ht="24.75" customHeight="1" x14ac:dyDescent="0.15">
      <c r="B244" s="163">
        <v>5</v>
      </c>
      <c r="C244" s="216" t="str">
        <f t="shared" si="0"/>
        <v/>
      </c>
      <c r="D244" s="217"/>
      <c r="E244" s="78"/>
      <c r="F244" s="83"/>
      <c r="G244" s="79"/>
      <c r="H244" s="80"/>
      <c r="I244" s="61"/>
      <c r="L244" s="57" t="str">
        <f t="shared" si="1"/>
        <v/>
      </c>
      <c r="M244" s="82" t="str">
        <f t="shared" si="2"/>
        <v/>
      </c>
      <c r="N244" s="57" t="str">
        <f t="shared" si="3"/>
        <v/>
      </c>
      <c r="O244" s="81" t="str">
        <f t="shared" si="4"/>
        <v/>
      </c>
    </row>
    <row r="245" spans="2:15" ht="24.75" hidden="1" customHeight="1" outlineLevel="1" x14ac:dyDescent="0.15">
      <c r="B245" s="163">
        <v>6</v>
      </c>
      <c r="C245" s="216" t="str">
        <f t="shared" si="0"/>
        <v/>
      </c>
      <c r="D245" s="217"/>
      <c r="E245" s="78"/>
      <c r="F245" s="83"/>
      <c r="G245" s="79"/>
      <c r="H245" s="80"/>
      <c r="I245" s="61"/>
      <c r="L245" s="57" t="str">
        <f t="shared" si="1"/>
        <v/>
      </c>
      <c r="M245" s="82" t="str">
        <f t="shared" si="2"/>
        <v/>
      </c>
      <c r="N245" s="57" t="str">
        <f t="shared" si="3"/>
        <v/>
      </c>
      <c r="O245" s="81" t="str">
        <f t="shared" si="4"/>
        <v/>
      </c>
    </row>
    <row r="246" spans="2:15" ht="24.75" hidden="1" customHeight="1" outlineLevel="1" x14ac:dyDescent="0.15">
      <c r="B246" s="163">
        <v>7</v>
      </c>
      <c r="C246" s="216" t="str">
        <f t="shared" si="0"/>
        <v/>
      </c>
      <c r="D246" s="217"/>
      <c r="E246" s="78"/>
      <c r="F246" s="83"/>
      <c r="G246" s="79"/>
      <c r="H246" s="80"/>
      <c r="I246" s="61"/>
      <c r="L246" s="57" t="str">
        <f t="shared" si="1"/>
        <v/>
      </c>
      <c r="M246" s="82" t="str">
        <f t="shared" si="2"/>
        <v/>
      </c>
      <c r="N246" s="57" t="str">
        <f t="shared" si="3"/>
        <v/>
      </c>
      <c r="O246" s="81" t="str">
        <f t="shared" si="4"/>
        <v/>
      </c>
    </row>
    <row r="247" spans="2:15" ht="24.75" hidden="1" customHeight="1" outlineLevel="1" x14ac:dyDescent="0.15">
      <c r="B247" s="163">
        <v>8</v>
      </c>
      <c r="C247" s="216" t="str">
        <f t="shared" si="0"/>
        <v/>
      </c>
      <c r="D247" s="217"/>
      <c r="E247" s="78"/>
      <c r="F247" s="83"/>
      <c r="G247" s="79"/>
      <c r="H247" s="80"/>
      <c r="I247" s="61"/>
      <c r="L247" s="57" t="str">
        <f t="shared" si="1"/>
        <v/>
      </c>
      <c r="M247" s="82" t="str">
        <f t="shared" si="2"/>
        <v/>
      </c>
      <c r="N247" s="57" t="str">
        <f t="shared" si="3"/>
        <v/>
      </c>
      <c r="O247" s="81" t="str">
        <f t="shared" si="4"/>
        <v/>
      </c>
    </row>
    <row r="248" spans="2:15" ht="24.75" hidden="1" customHeight="1" outlineLevel="1" x14ac:dyDescent="0.15">
      <c r="B248" s="163">
        <v>9</v>
      </c>
      <c r="C248" s="216" t="str">
        <f t="shared" si="0"/>
        <v/>
      </c>
      <c r="D248" s="217"/>
      <c r="E248" s="78"/>
      <c r="F248" s="83"/>
      <c r="G248" s="79"/>
      <c r="H248" s="80"/>
      <c r="I248" s="61"/>
      <c r="L248" s="57" t="str">
        <f t="shared" si="1"/>
        <v/>
      </c>
      <c r="M248" s="82" t="str">
        <f t="shared" si="2"/>
        <v/>
      </c>
      <c r="N248" s="57" t="str">
        <f t="shared" si="3"/>
        <v/>
      </c>
      <c r="O248" s="81" t="str">
        <f t="shared" si="4"/>
        <v/>
      </c>
    </row>
    <row r="249" spans="2:15" ht="24.75" hidden="1" customHeight="1" outlineLevel="1" x14ac:dyDescent="0.15">
      <c r="B249" s="163">
        <v>10</v>
      </c>
      <c r="C249" s="216" t="str">
        <f t="shared" si="0"/>
        <v/>
      </c>
      <c r="D249" s="217"/>
      <c r="E249" s="78"/>
      <c r="F249" s="83"/>
      <c r="G249" s="79"/>
      <c r="H249" s="80"/>
      <c r="I249" s="61"/>
      <c r="L249" s="57" t="str">
        <f t="shared" si="1"/>
        <v/>
      </c>
      <c r="M249" s="82" t="str">
        <f t="shared" si="2"/>
        <v/>
      </c>
      <c r="N249" s="57" t="str">
        <f t="shared" si="3"/>
        <v/>
      </c>
      <c r="O249" s="81" t="str">
        <f t="shared" si="4"/>
        <v/>
      </c>
    </row>
    <row r="250" spans="2:15" ht="24.75" hidden="1" customHeight="1" outlineLevel="1" x14ac:dyDescent="0.15">
      <c r="B250" s="163">
        <v>11</v>
      </c>
      <c r="C250" s="216" t="str">
        <f t="shared" si="0"/>
        <v/>
      </c>
      <c r="D250" s="217"/>
      <c r="E250" s="78"/>
      <c r="F250" s="83"/>
      <c r="G250" s="79"/>
      <c r="H250" s="80"/>
      <c r="I250" s="61"/>
      <c r="L250" s="57" t="str">
        <f t="shared" si="1"/>
        <v/>
      </c>
      <c r="M250" s="82" t="str">
        <f t="shared" si="2"/>
        <v/>
      </c>
      <c r="N250" s="57" t="str">
        <f t="shared" si="3"/>
        <v/>
      </c>
      <c r="O250" s="81" t="str">
        <f t="shared" si="4"/>
        <v/>
      </c>
    </row>
    <row r="251" spans="2:15" ht="24.75" hidden="1" customHeight="1" outlineLevel="1" x14ac:dyDescent="0.15">
      <c r="B251" s="163">
        <v>12</v>
      </c>
      <c r="C251" s="216" t="str">
        <f t="shared" si="0"/>
        <v/>
      </c>
      <c r="D251" s="217"/>
      <c r="E251" s="78"/>
      <c r="F251" s="83"/>
      <c r="G251" s="79"/>
      <c r="H251" s="80"/>
      <c r="I251" s="61"/>
      <c r="L251" s="57" t="str">
        <f t="shared" si="1"/>
        <v/>
      </c>
      <c r="M251" s="82" t="str">
        <f t="shared" si="2"/>
        <v/>
      </c>
      <c r="N251" s="57" t="str">
        <f t="shared" si="3"/>
        <v/>
      </c>
      <c r="O251" s="81" t="str">
        <f t="shared" si="4"/>
        <v/>
      </c>
    </row>
    <row r="252" spans="2:15" ht="24.75" hidden="1" customHeight="1" outlineLevel="1" x14ac:dyDescent="0.15">
      <c r="B252" s="163">
        <v>13</v>
      </c>
      <c r="C252" s="216" t="str">
        <f t="shared" si="0"/>
        <v/>
      </c>
      <c r="D252" s="217"/>
      <c r="E252" s="78"/>
      <c r="F252" s="83"/>
      <c r="G252" s="79"/>
      <c r="H252" s="80"/>
      <c r="I252" s="61"/>
      <c r="L252" s="57" t="str">
        <f t="shared" si="1"/>
        <v/>
      </c>
      <c r="M252" s="82" t="str">
        <f t="shared" si="2"/>
        <v/>
      </c>
      <c r="N252" s="57" t="str">
        <f t="shared" si="3"/>
        <v/>
      </c>
      <c r="O252" s="81" t="str">
        <f t="shared" si="4"/>
        <v/>
      </c>
    </row>
    <row r="253" spans="2:15" ht="24.75" hidden="1" customHeight="1" outlineLevel="1" x14ac:dyDescent="0.15">
      <c r="B253" s="163">
        <v>14</v>
      </c>
      <c r="C253" s="216" t="str">
        <f t="shared" si="0"/>
        <v/>
      </c>
      <c r="D253" s="217"/>
      <c r="E253" s="78"/>
      <c r="F253" s="83"/>
      <c r="G253" s="79"/>
      <c r="H253" s="80"/>
      <c r="I253" s="61"/>
      <c r="L253" s="57" t="str">
        <f t="shared" si="1"/>
        <v/>
      </c>
      <c r="M253" s="82" t="str">
        <f t="shared" si="2"/>
        <v/>
      </c>
      <c r="N253" s="57" t="str">
        <f t="shared" si="3"/>
        <v/>
      </c>
      <c r="O253" s="81" t="str">
        <f t="shared" si="4"/>
        <v/>
      </c>
    </row>
    <row r="254" spans="2:15" ht="24.75" hidden="1" customHeight="1" outlineLevel="1" x14ac:dyDescent="0.15">
      <c r="B254" s="163">
        <v>15</v>
      </c>
      <c r="C254" s="216" t="str">
        <f t="shared" si="0"/>
        <v/>
      </c>
      <c r="D254" s="217"/>
      <c r="E254" s="78"/>
      <c r="F254" s="83"/>
      <c r="G254" s="79"/>
      <c r="H254" s="80"/>
      <c r="I254" s="61"/>
      <c r="L254" s="57" t="str">
        <f t="shared" si="1"/>
        <v/>
      </c>
      <c r="M254" s="82" t="str">
        <f t="shared" si="2"/>
        <v/>
      </c>
      <c r="N254" s="57" t="str">
        <f t="shared" si="3"/>
        <v/>
      </c>
      <c r="O254" s="81" t="str">
        <f t="shared" si="4"/>
        <v/>
      </c>
    </row>
    <row r="255" spans="2:15" ht="24.75" hidden="1" customHeight="1" outlineLevel="1" x14ac:dyDescent="0.15">
      <c r="B255" s="163">
        <v>16</v>
      </c>
      <c r="C255" s="216" t="str">
        <f t="shared" si="0"/>
        <v/>
      </c>
      <c r="D255" s="217"/>
      <c r="E255" s="78"/>
      <c r="F255" s="83"/>
      <c r="G255" s="79"/>
      <c r="H255" s="80"/>
      <c r="I255" s="61"/>
      <c r="L255" s="57" t="str">
        <f t="shared" si="1"/>
        <v/>
      </c>
      <c r="M255" s="82" t="str">
        <f t="shared" si="2"/>
        <v/>
      </c>
      <c r="N255" s="57" t="str">
        <f t="shared" si="3"/>
        <v/>
      </c>
      <c r="O255" s="81" t="str">
        <f t="shared" si="4"/>
        <v/>
      </c>
    </row>
    <row r="256" spans="2:15" ht="24.75" hidden="1" customHeight="1" outlineLevel="1" x14ac:dyDescent="0.15">
      <c r="B256" s="163">
        <v>17</v>
      </c>
      <c r="C256" s="216" t="str">
        <f t="shared" si="0"/>
        <v/>
      </c>
      <c r="D256" s="217"/>
      <c r="E256" s="78"/>
      <c r="F256" s="83"/>
      <c r="G256" s="79"/>
      <c r="H256" s="80"/>
      <c r="I256" s="61"/>
      <c r="L256" s="57" t="str">
        <f t="shared" si="1"/>
        <v/>
      </c>
      <c r="M256" s="82" t="str">
        <f t="shared" si="2"/>
        <v/>
      </c>
      <c r="N256" s="57" t="str">
        <f t="shared" si="3"/>
        <v/>
      </c>
      <c r="O256" s="81" t="str">
        <f t="shared" si="4"/>
        <v/>
      </c>
    </row>
    <row r="257" spans="2:15" ht="24.75" hidden="1" customHeight="1" outlineLevel="1" x14ac:dyDescent="0.15">
      <c r="B257" s="163">
        <v>18</v>
      </c>
      <c r="C257" s="216" t="str">
        <f t="shared" si="0"/>
        <v/>
      </c>
      <c r="D257" s="217"/>
      <c r="E257" s="78"/>
      <c r="F257" s="83"/>
      <c r="G257" s="79"/>
      <c r="H257" s="80"/>
      <c r="I257" s="61"/>
      <c r="L257" s="57" t="str">
        <f t="shared" si="1"/>
        <v/>
      </c>
      <c r="M257" s="82" t="str">
        <f t="shared" si="2"/>
        <v/>
      </c>
      <c r="N257" s="57" t="str">
        <f t="shared" si="3"/>
        <v/>
      </c>
      <c r="O257" s="81" t="str">
        <f t="shared" si="4"/>
        <v/>
      </c>
    </row>
    <row r="258" spans="2:15" ht="24.75" hidden="1" customHeight="1" outlineLevel="1" x14ac:dyDescent="0.15">
      <c r="B258" s="163">
        <v>19</v>
      </c>
      <c r="C258" s="216" t="str">
        <f t="shared" si="0"/>
        <v/>
      </c>
      <c r="D258" s="217"/>
      <c r="E258" s="78"/>
      <c r="F258" s="83"/>
      <c r="G258" s="79"/>
      <c r="H258" s="80"/>
      <c r="I258" s="61"/>
      <c r="L258" s="57" t="str">
        <f t="shared" si="1"/>
        <v/>
      </c>
      <c r="M258" s="82" t="str">
        <f t="shared" si="2"/>
        <v/>
      </c>
      <c r="N258" s="57" t="str">
        <f t="shared" si="3"/>
        <v/>
      </c>
      <c r="O258" s="81" t="str">
        <f t="shared" si="4"/>
        <v/>
      </c>
    </row>
    <row r="259" spans="2:15" ht="24.75" hidden="1" customHeight="1" outlineLevel="1" x14ac:dyDescent="0.15">
      <c r="B259" s="163">
        <v>20</v>
      </c>
      <c r="C259" s="216" t="str">
        <f t="shared" si="0"/>
        <v/>
      </c>
      <c r="D259" s="217"/>
      <c r="E259" s="78"/>
      <c r="F259" s="83"/>
      <c r="G259" s="79"/>
      <c r="H259" s="80"/>
      <c r="I259" s="61"/>
      <c r="L259" s="57" t="str">
        <f t="shared" si="1"/>
        <v/>
      </c>
      <c r="M259" s="82" t="str">
        <f t="shared" si="2"/>
        <v/>
      </c>
      <c r="N259" s="57" t="str">
        <f t="shared" si="3"/>
        <v/>
      </c>
      <c r="O259" s="81" t="str">
        <f t="shared" si="4"/>
        <v/>
      </c>
    </row>
    <row r="260" spans="2:15" ht="24.75" hidden="1" customHeight="1" outlineLevel="1" x14ac:dyDescent="0.15">
      <c r="B260" s="163">
        <v>21</v>
      </c>
      <c r="C260" s="216" t="str">
        <f t="shared" ref="C260:C269" si="5">IF(ISBLANK($E260),"",E$57)</f>
        <v/>
      </c>
      <c r="D260" s="217"/>
      <c r="E260" s="78"/>
      <c r="F260" s="83"/>
      <c r="G260" s="79"/>
      <c r="H260" s="80"/>
      <c r="I260" s="61"/>
      <c r="L260" s="57" t="str">
        <f t="shared" ref="L260:L269" si="6">IF(E260="","",_xlfn.CONCAT(C260:E260))</f>
        <v/>
      </c>
      <c r="M260" s="82" t="str">
        <f t="shared" ref="M260:M269" si="7">IF(F260="","",F260)</f>
        <v/>
      </c>
      <c r="N260" s="57" t="str">
        <f t="shared" ref="N260:N269" si="8">IF(G260="","",G260)</f>
        <v/>
      </c>
      <c r="O260" s="81" t="str">
        <f t="shared" si="4"/>
        <v/>
      </c>
    </row>
    <row r="261" spans="2:15" ht="24.75" hidden="1" customHeight="1" outlineLevel="1" x14ac:dyDescent="0.15">
      <c r="B261" s="163">
        <v>22</v>
      </c>
      <c r="C261" s="216" t="str">
        <f t="shared" si="5"/>
        <v/>
      </c>
      <c r="D261" s="217"/>
      <c r="E261" s="78"/>
      <c r="F261" s="83"/>
      <c r="G261" s="79"/>
      <c r="H261" s="80"/>
      <c r="I261" s="61"/>
      <c r="L261" s="57" t="str">
        <f t="shared" si="6"/>
        <v/>
      </c>
      <c r="M261" s="82" t="str">
        <f t="shared" si="7"/>
        <v/>
      </c>
      <c r="N261" s="57" t="str">
        <f t="shared" si="8"/>
        <v/>
      </c>
      <c r="O261" s="81" t="str">
        <f t="shared" si="4"/>
        <v/>
      </c>
    </row>
    <row r="262" spans="2:15" ht="24.75" hidden="1" customHeight="1" outlineLevel="1" x14ac:dyDescent="0.15">
      <c r="B262" s="163">
        <v>23</v>
      </c>
      <c r="C262" s="216" t="str">
        <f t="shared" si="5"/>
        <v/>
      </c>
      <c r="D262" s="217"/>
      <c r="E262" s="78"/>
      <c r="F262" s="83"/>
      <c r="G262" s="79"/>
      <c r="H262" s="80"/>
      <c r="I262" s="61"/>
      <c r="L262" s="57" t="str">
        <f t="shared" si="6"/>
        <v/>
      </c>
      <c r="M262" s="82" t="str">
        <f t="shared" si="7"/>
        <v/>
      </c>
      <c r="N262" s="57" t="str">
        <f t="shared" si="8"/>
        <v/>
      </c>
      <c r="O262" s="81" t="str">
        <f t="shared" si="4"/>
        <v/>
      </c>
    </row>
    <row r="263" spans="2:15" ht="24.75" hidden="1" customHeight="1" outlineLevel="1" x14ac:dyDescent="0.15">
      <c r="B263" s="163">
        <v>24</v>
      </c>
      <c r="C263" s="216" t="str">
        <f t="shared" si="5"/>
        <v/>
      </c>
      <c r="D263" s="217"/>
      <c r="E263" s="78"/>
      <c r="F263" s="83"/>
      <c r="G263" s="79"/>
      <c r="H263" s="80"/>
      <c r="I263" s="61"/>
      <c r="L263" s="57" t="str">
        <f t="shared" si="6"/>
        <v/>
      </c>
      <c r="M263" s="82" t="str">
        <f t="shared" si="7"/>
        <v/>
      </c>
      <c r="N263" s="57" t="str">
        <f t="shared" si="8"/>
        <v/>
      </c>
      <c r="O263" s="81" t="str">
        <f t="shared" si="4"/>
        <v/>
      </c>
    </row>
    <row r="264" spans="2:15" ht="24.75" hidden="1" customHeight="1" outlineLevel="1" x14ac:dyDescent="0.15">
      <c r="B264" s="163">
        <v>25</v>
      </c>
      <c r="C264" s="216" t="str">
        <f t="shared" si="5"/>
        <v/>
      </c>
      <c r="D264" s="217"/>
      <c r="E264" s="78"/>
      <c r="F264" s="83"/>
      <c r="G264" s="79"/>
      <c r="H264" s="80"/>
      <c r="I264" s="61"/>
      <c r="L264" s="57" t="str">
        <f t="shared" si="6"/>
        <v/>
      </c>
      <c r="M264" s="82" t="str">
        <f t="shared" si="7"/>
        <v/>
      </c>
      <c r="N264" s="57" t="str">
        <f t="shared" si="8"/>
        <v/>
      </c>
      <c r="O264" s="81" t="str">
        <f t="shared" si="4"/>
        <v/>
      </c>
    </row>
    <row r="265" spans="2:15" ht="24.75" hidden="1" customHeight="1" outlineLevel="1" x14ac:dyDescent="0.15">
      <c r="B265" s="163">
        <v>26</v>
      </c>
      <c r="C265" s="216" t="str">
        <f t="shared" si="5"/>
        <v/>
      </c>
      <c r="D265" s="217"/>
      <c r="E265" s="78"/>
      <c r="F265" s="83"/>
      <c r="G265" s="79"/>
      <c r="H265" s="80"/>
      <c r="I265" s="61"/>
      <c r="L265" s="57" t="str">
        <f t="shared" si="6"/>
        <v/>
      </c>
      <c r="M265" s="82" t="str">
        <f t="shared" si="7"/>
        <v/>
      </c>
      <c r="N265" s="57" t="str">
        <f t="shared" si="8"/>
        <v/>
      </c>
      <c r="O265" s="81" t="str">
        <f t="shared" si="4"/>
        <v/>
      </c>
    </row>
    <row r="266" spans="2:15" ht="24.75" hidden="1" customHeight="1" outlineLevel="1" x14ac:dyDescent="0.15">
      <c r="B266" s="163">
        <v>27</v>
      </c>
      <c r="C266" s="216" t="str">
        <f t="shared" si="5"/>
        <v/>
      </c>
      <c r="D266" s="217"/>
      <c r="E266" s="78"/>
      <c r="F266" s="83"/>
      <c r="G266" s="79"/>
      <c r="H266" s="80"/>
      <c r="I266" s="61"/>
      <c r="L266" s="57" t="str">
        <f t="shared" si="6"/>
        <v/>
      </c>
      <c r="M266" s="82" t="str">
        <f t="shared" si="7"/>
        <v/>
      </c>
      <c r="N266" s="57" t="str">
        <f t="shared" si="8"/>
        <v/>
      </c>
      <c r="O266" s="81" t="str">
        <f t="shared" si="4"/>
        <v/>
      </c>
    </row>
    <row r="267" spans="2:15" ht="24.75" hidden="1" customHeight="1" outlineLevel="1" x14ac:dyDescent="0.15">
      <c r="B267" s="163">
        <v>28</v>
      </c>
      <c r="C267" s="216" t="str">
        <f t="shared" si="5"/>
        <v/>
      </c>
      <c r="D267" s="217"/>
      <c r="E267" s="78"/>
      <c r="F267" s="83"/>
      <c r="G267" s="79"/>
      <c r="H267" s="80"/>
      <c r="I267" s="61"/>
      <c r="L267" s="57" t="str">
        <f t="shared" si="6"/>
        <v/>
      </c>
      <c r="M267" s="82" t="str">
        <f t="shared" si="7"/>
        <v/>
      </c>
      <c r="N267" s="57" t="str">
        <f t="shared" si="8"/>
        <v/>
      </c>
      <c r="O267" s="81" t="str">
        <f t="shared" si="4"/>
        <v/>
      </c>
    </row>
    <row r="268" spans="2:15" ht="24.75" hidden="1" customHeight="1" outlineLevel="1" x14ac:dyDescent="0.15">
      <c r="B268" s="163">
        <v>29</v>
      </c>
      <c r="C268" s="216" t="str">
        <f t="shared" si="5"/>
        <v/>
      </c>
      <c r="D268" s="217"/>
      <c r="E268" s="78"/>
      <c r="F268" s="83"/>
      <c r="G268" s="79"/>
      <c r="H268" s="80"/>
      <c r="I268" s="61"/>
      <c r="L268" s="57" t="str">
        <f t="shared" si="6"/>
        <v/>
      </c>
      <c r="M268" s="82" t="str">
        <f t="shared" si="7"/>
        <v/>
      </c>
      <c r="N268" s="57" t="str">
        <f t="shared" si="8"/>
        <v/>
      </c>
      <c r="O268" s="81" t="str">
        <f t="shared" si="4"/>
        <v/>
      </c>
    </row>
    <row r="269" spans="2:15" ht="24.75" hidden="1" customHeight="1" outlineLevel="1" x14ac:dyDescent="0.15">
      <c r="B269" s="163">
        <v>30</v>
      </c>
      <c r="C269" s="216" t="str">
        <f t="shared" si="5"/>
        <v/>
      </c>
      <c r="D269" s="217"/>
      <c r="E269" s="78"/>
      <c r="F269" s="83"/>
      <c r="G269" s="79"/>
      <c r="H269" s="80"/>
      <c r="I269" s="61"/>
      <c r="L269" s="57" t="str">
        <f t="shared" si="6"/>
        <v/>
      </c>
      <c r="M269" s="82" t="str">
        <f t="shared" si="7"/>
        <v/>
      </c>
      <c r="N269" s="57" t="str">
        <f t="shared" si="8"/>
        <v/>
      </c>
      <c r="O269" s="81" t="str">
        <f t="shared" si="4"/>
        <v/>
      </c>
    </row>
    <row r="270" spans="2:15" ht="24.75" hidden="1" customHeight="1" outlineLevel="1" x14ac:dyDescent="0.15">
      <c r="B270" s="163">
        <v>31</v>
      </c>
      <c r="C270" s="216" t="str">
        <f t="shared" ref="C270:C279" si="9">IF(ISBLANK($E270),"",E$57)</f>
        <v/>
      </c>
      <c r="D270" s="217"/>
      <c r="E270" s="78"/>
      <c r="F270" s="83"/>
      <c r="G270" s="79"/>
      <c r="H270" s="80"/>
      <c r="I270" s="61"/>
      <c r="L270" s="57" t="str">
        <f t="shared" ref="L270:L279" si="10">IF(E270="","",_xlfn.CONCAT(C270:E270))</f>
        <v/>
      </c>
      <c r="M270" s="82" t="str">
        <f t="shared" ref="M270:M279" si="11">IF(F270="","",F270)</f>
        <v/>
      </c>
      <c r="N270" s="57" t="str">
        <f t="shared" ref="N270:N279" si="12">IF(G270="","",G270)</f>
        <v/>
      </c>
      <c r="O270" s="81" t="str">
        <f t="shared" si="4"/>
        <v/>
      </c>
    </row>
    <row r="271" spans="2:15" ht="24.75" hidden="1" customHeight="1" outlineLevel="1" x14ac:dyDescent="0.15">
      <c r="B271" s="163">
        <v>32</v>
      </c>
      <c r="C271" s="216" t="str">
        <f t="shared" si="9"/>
        <v/>
      </c>
      <c r="D271" s="217"/>
      <c r="E271" s="78"/>
      <c r="F271" s="83"/>
      <c r="G271" s="79"/>
      <c r="H271" s="80"/>
      <c r="I271" s="61"/>
      <c r="L271" s="57" t="str">
        <f t="shared" si="10"/>
        <v/>
      </c>
      <c r="M271" s="82" t="str">
        <f t="shared" si="11"/>
        <v/>
      </c>
      <c r="N271" s="57" t="str">
        <f t="shared" si="12"/>
        <v/>
      </c>
      <c r="O271" s="81" t="str">
        <f t="shared" si="4"/>
        <v/>
      </c>
    </row>
    <row r="272" spans="2:15" ht="24.75" hidden="1" customHeight="1" outlineLevel="1" x14ac:dyDescent="0.15">
      <c r="B272" s="163">
        <v>33</v>
      </c>
      <c r="C272" s="216" t="str">
        <f t="shared" si="9"/>
        <v/>
      </c>
      <c r="D272" s="217"/>
      <c r="E272" s="78"/>
      <c r="F272" s="83"/>
      <c r="G272" s="79"/>
      <c r="H272" s="80"/>
      <c r="I272" s="61"/>
      <c r="L272" s="57" t="str">
        <f t="shared" si="10"/>
        <v/>
      </c>
      <c r="M272" s="82" t="str">
        <f t="shared" si="11"/>
        <v/>
      </c>
      <c r="N272" s="57" t="str">
        <f t="shared" si="12"/>
        <v/>
      </c>
      <c r="O272" s="81" t="str">
        <f t="shared" si="4"/>
        <v/>
      </c>
    </row>
    <row r="273" spans="2:15" ht="24.75" hidden="1" customHeight="1" outlineLevel="1" x14ac:dyDescent="0.15">
      <c r="B273" s="163">
        <v>34</v>
      </c>
      <c r="C273" s="216" t="str">
        <f t="shared" si="9"/>
        <v/>
      </c>
      <c r="D273" s="217"/>
      <c r="E273" s="78"/>
      <c r="F273" s="83"/>
      <c r="G273" s="79"/>
      <c r="H273" s="80"/>
      <c r="I273" s="61"/>
      <c r="L273" s="57" t="str">
        <f t="shared" si="10"/>
        <v/>
      </c>
      <c r="M273" s="82" t="str">
        <f t="shared" si="11"/>
        <v/>
      </c>
      <c r="N273" s="57" t="str">
        <f t="shared" si="12"/>
        <v/>
      </c>
      <c r="O273" s="81" t="str">
        <f t="shared" si="4"/>
        <v/>
      </c>
    </row>
    <row r="274" spans="2:15" ht="24.75" hidden="1" customHeight="1" outlineLevel="1" x14ac:dyDescent="0.15">
      <c r="B274" s="163">
        <v>35</v>
      </c>
      <c r="C274" s="216" t="str">
        <f t="shared" si="9"/>
        <v/>
      </c>
      <c r="D274" s="217"/>
      <c r="E274" s="78"/>
      <c r="F274" s="83"/>
      <c r="G274" s="79"/>
      <c r="H274" s="80"/>
      <c r="I274" s="61"/>
      <c r="L274" s="57" t="str">
        <f t="shared" si="10"/>
        <v/>
      </c>
      <c r="M274" s="82" t="str">
        <f t="shared" si="11"/>
        <v/>
      </c>
      <c r="N274" s="57" t="str">
        <f t="shared" si="12"/>
        <v/>
      </c>
      <c r="O274" s="81" t="str">
        <f t="shared" si="4"/>
        <v/>
      </c>
    </row>
    <row r="275" spans="2:15" ht="24.75" hidden="1" customHeight="1" outlineLevel="1" x14ac:dyDescent="0.15">
      <c r="B275" s="163">
        <v>36</v>
      </c>
      <c r="C275" s="216" t="str">
        <f t="shared" si="9"/>
        <v/>
      </c>
      <c r="D275" s="217"/>
      <c r="E275" s="78"/>
      <c r="F275" s="83"/>
      <c r="G275" s="79"/>
      <c r="H275" s="80"/>
      <c r="I275" s="61"/>
      <c r="L275" s="57" t="str">
        <f t="shared" si="10"/>
        <v/>
      </c>
      <c r="M275" s="82" t="str">
        <f t="shared" si="11"/>
        <v/>
      </c>
      <c r="N275" s="57" t="str">
        <f t="shared" si="12"/>
        <v/>
      </c>
      <c r="O275" s="81" t="str">
        <f t="shared" si="4"/>
        <v/>
      </c>
    </row>
    <row r="276" spans="2:15" ht="24.75" hidden="1" customHeight="1" outlineLevel="1" x14ac:dyDescent="0.15">
      <c r="B276" s="163">
        <v>37</v>
      </c>
      <c r="C276" s="216" t="str">
        <f t="shared" si="9"/>
        <v/>
      </c>
      <c r="D276" s="217"/>
      <c r="E276" s="78"/>
      <c r="F276" s="83"/>
      <c r="G276" s="79"/>
      <c r="H276" s="80"/>
      <c r="I276" s="61"/>
      <c r="L276" s="57" t="str">
        <f t="shared" si="10"/>
        <v/>
      </c>
      <c r="M276" s="82" t="str">
        <f t="shared" si="11"/>
        <v/>
      </c>
      <c r="N276" s="57" t="str">
        <f t="shared" si="12"/>
        <v/>
      </c>
      <c r="O276" s="81" t="str">
        <f t="shared" si="4"/>
        <v/>
      </c>
    </row>
    <row r="277" spans="2:15" ht="24.75" hidden="1" customHeight="1" outlineLevel="1" x14ac:dyDescent="0.15">
      <c r="B277" s="163">
        <v>38</v>
      </c>
      <c r="C277" s="216" t="str">
        <f t="shared" si="9"/>
        <v/>
      </c>
      <c r="D277" s="217"/>
      <c r="E277" s="78"/>
      <c r="F277" s="83"/>
      <c r="G277" s="79"/>
      <c r="H277" s="80"/>
      <c r="I277" s="61"/>
      <c r="L277" s="57" t="str">
        <f t="shared" si="10"/>
        <v/>
      </c>
      <c r="M277" s="82" t="str">
        <f t="shared" si="11"/>
        <v/>
      </c>
      <c r="N277" s="57" t="str">
        <f t="shared" si="12"/>
        <v/>
      </c>
      <c r="O277" s="81" t="str">
        <f t="shared" si="4"/>
        <v/>
      </c>
    </row>
    <row r="278" spans="2:15" ht="24.75" hidden="1" customHeight="1" outlineLevel="1" x14ac:dyDescent="0.15">
      <c r="B278" s="163">
        <v>39</v>
      </c>
      <c r="C278" s="216" t="str">
        <f t="shared" si="9"/>
        <v/>
      </c>
      <c r="D278" s="217"/>
      <c r="E278" s="78"/>
      <c r="F278" s="83"/>
      <c r="G278" s="79"/>
      <c r="H278" s="80"/>
      <c r="I278" s="61"/>
      <c r="L278" s="57" t="str">
        <f t="shared" si="10"/>
        <v/>
      </c>
      <c r="M278" s="82" t="str">
        <f t="shared" si="11"/>
        <v/>
      </c>
      <c r="N278" s="57" t="str">
        <f t="shared" si="12"/>
        <v/>
      </c>
      <c r="O278" s="81" t="str">
        <f t="shared" si="4"/>
        <v/>
      </c>
    </row>
    <row r="279" spans="2:15" ht="24.75" hidden="1" customHeight="1" outlineLevel="1" x14ac:dyDescent="0.15">
      <c r="B279" s="163">
        <v>40</v>
      </c>
      <c r="C279" s="216" t="str">
        <f t="shared" si="9"/>
        <v/>
      </c>
      <c r="D279" s="217"/>
      <c r="E279" s="78"/>
      <c r="F279" s="83"/>
      <c r="G279" s="79"/>
      <c r="H279" s="80"/>
      <c r="I279" s="61"/>
      <c r="L279" s="57" t="str">
        <f t="shared" si="10"/>
        <v/>
      </c>
      <c r="M279" s="82" t="str">
        <f t="shared" si="11"/>
        <v/>
      </c>
      <c r="N279" s="57" t="str">
        <f t="shared" si="12"/>
        <v/>
      </c>
      <c r="O279" s="81" t="str">
        <f t="shared" si="4"/>
        <v/>
      </c>
    </row>
    <row r="280" spans="2:15" ht="24.75" hidden="1" customHeight="1" outlineLevel="1" x14ac:dyDescent="0.15">
      <c r="B280" s="163">
        <v>41</v>
      </c>
      <c r="C280" s="216" t="str">
        <f t="shared" si="0"/>
        <v/>
      </c>
      <c r="D280" s="217"/>
      <c r="E280" s="78"/>
      <c r="F280" s="83"/>
      <c r="G280" s="79"/>
      <c r="H280" s="80"/>
      <c r="I280" s="61"/>
      <c r="L280" s="57" t="str">
        <f t="shared" si="1"/>
        <v/>
      </c>
      <c r="M280" s="82" t="str">
        <f t="shared" si="2"/>
        <v/>
      </c>
      <c r="N280" s="57" t="str">
        <f t="shared" si="3"/>
        <v/>
      </c>
      <c r="O280" s="81" t="str">
        <f t="shared" si="4"/>
        <v/>
      </c>
    </row>
    <row r="281" spans="2:15" ht="24.75" hidden="1" customHeight="1" outlineLevel="1" x14ac:dyDescent="0.15">
      <c r="B281" s="163">
        <v>42</v>
      </c>
      <c r="C281" s="216" t="str">
        <f t="shared" si="0"/>
        <v/>
      </c>
      <c r="D281" s="217"/>
      <c r="E281" s="78"/>
      <c r="F281" s="83"/>
      <c r="G281" s="79"/>
      <c r="H281" s="80"/>
      <c r="I281" s="61"/>
      <c r="L281" s="57" t="str">
        <f t="shared" si="1"/>
        <v/>
      </c>
      <c r="M281" s="82" t="str">
        <f t="shared" si="2"/>
        <v/>
      </c>
      <c r="N281" s="57" t="str">
        <f t="shared" si="3"/>
        <v/>
      </c>
      <c r="O281" s="81" t="str">
        <f t="shared" si="4"/>
        <v/>
      </c>
    </row>
    <row r="282" spans="2:15" ht="24.75" hidden="1" customHeight="1" outlineLevel="1" x14ac:dyDescent="0.15">
      <c r="B282" s="163">
        <v>43</v>
      </c>
      <c r="C282" s="216" t="str">
        <f t="shared" si="0"/>
        <v/>
      </c>
      <c r="D282" s="217"/>
      <c r="E282" s="78"/>
      <c r="F282" s="83"/>
      <c r="G282" s="79"/>
      <c r="H282" s="80"/>
      <c r="I282" s="61"/>
      <c r="L282" s="57" t="str">
        <f t="shared" si="1"/>
        <v/>
      </c>
      <c r="M282" s="82" t="str">
        <f t="shared" si="2"/>
        <v/>
      </c>
      <c r="N282" s="57" t="str">
        <f t="shared" si="3"/>
        <v/>
      </c>
      <c r="O282" s="81" t="str">
        <f t="shared" si="4"/>
        <v/>
      </c>
    </row>
    <row r="283" spans="2:15" ht="24.75" hidden="1" customHeight="1" outlineLevel="1" x14ac:dyDescent="0.15">
      <c r="B283" s="163">
        <v>44</v>
      </c>
      <c r="C283" s="216" t="str">
        <f t="shared" si="0"/>
        <v/>
      </c>
      <c r="D283" s="217"/>
      <c r="E283" s="78"/>
      <c r="F283" s="83"/>
      <c r="G283" s="79"/>
      <c r="H283" s="80"/>
      <c r="I283" s="61"/>
      <c r="L283" s="57" t="str">
        <f t="shared" si="1"/>
        <v/>
      </c>
      <c r="M283" s="82" t="str">
        <f t="shared" si="2"/>
        <v/>
      </c>
      <c r="N283" s="57" t="str">
        <f t="shared" si="3"/>
        <v/>
      </c>
      <c r="O283" s="81" t="str">
        <f t="shared" si="4"/>
        <v/>
      </c>
    </row>
    <row r="284" spans="2:15" ht="24.75" hidden="1" customHeight="1" outlineLevel="1" x14ac:dyDescent="0.15">
      <c r="B284" s="163">
        <v>45</v>
      </c>
      <c r="C284" s="216" t="str">
        <f t="shared" si="0"/>
        <v/>
      </c>
      <c r="D284" s="217"/>
      <c r="E284" s="78"/>
      <c r="F284" s="83"/>
      <c r="G284" s="79"/>
      <c r="H284" s="80"/>
      <c r="I284" s="61"/>
      <c r="L284" s="57" t="str">
        <f t="shared" si="1"/>
        <v/>
      </c>
      <c r="M284" s="82" t="str">
        <f t="shared" si="2"/>
        <v/>
      </c>
      <c r="N284" s="57" t="str">
        <f t="shared" si="3"/>
        <v/>
      </c>
      <c r="O284" s="81" t="str">
        <f t="shared" si="4"/>
        <v/>
      </c>
    </row>
    <row r="285" spans="2:15" ht="24.75" hidden="1" customHeight="1" outlineLevel="1" x14ac:dyDescent="0.15">
      <c r="B285" s="163">
        <v>46</v>
      </c>
      <c r="C285" s="216" t="str">
        <f t="shared" si="0"/>
        <v/>
      </c>
      <c r="D285" s="217"/>
      <c r="E285" s="78"/>
      <c r="F285" s="83"/>
      <c r="G285" s="79"/>
      <c r="H285" s="80"/>
      <c r="I285" s="61"/>
      <c r="L285" s="57" t="str">
        <f t="shared" si="1"/>
        <v/>
      </c>
      <c r="M285" s="82" t="str">
        <f t="shared" si="2"/>
        <v/>
      </c>
      <c r="N285" s="57" t="str">
        <f t="shared" si="3"/>
        <v/>
      </c>
      <c r="O285" s="81" t="str">
        <f t="shared" si="4"/>
        <v/>
      </c>
    </row>
    <row r="286" spans="2:15" ht="24.75" hidden="1" customHeight="1" outlineLevel="1" x14ac:dyDescent="0.15">
      <c r="B286" s="163">
        <v>47</v>
      </c>
      <c r="C286" s="216" t="str">
        <f t="shared" si="0"/>
        <v/>
      </c>
      <c r="D286" s="217"/>
      <c r="E286" s="78"/>
      <c r="F286" s="83"/>
      <c r="G286" s="79"/>
      <c r="H286" s="80"/>
      <c r="I286" s="61"/>
      <c r="L286" s="57" t="str">
        <f t="shared" si="1"/>
        <v/>
      </c>
      <c r="M286" s="82" t="str">
        <f t="shared" si="2"/>
        <v/>
      </c>
      <c r="N286" s="57" t="str">
        <f t="shared" si="3"/>
        <v/>
      </c>
      <c r="O286" s="81" t="str">
        <f t="shared" si="4"/>
        <v/>
      </c>
    </row>
    <row r="287" spans="2:15" ht="24.75" hidden="1" customHeight="1" outlineLevel="1" x14ac:dyDescent="0.15">
      <c r="B287" s="163">
        <v>48</v>
      </c>
      <c r="C287" s="216" t="str">
        <f t="shared" si="0"/>
        <v/>
      </c>
      <c r="D287" s="217"/>
      <c r="E287" s="78"/>
      <c r="F287" s="83"/>
      <c r="G287" s="79"/>
      <c r="H287" s="80"/>
      <c r="I287" s="61"/>
      <c r="L287" s="57" t="str">
        <f t="shared" si="1"/>
        <v/>
      </c>
      <c r="M287" s="82" t="str">
        <f t="shared" si="2"/>
        <v/>
      </c>
      <c r="N287" s="57" t="str">
        <f t="shared" si="3"/>
        <v/>
      </c>
      <c r="O287" s="81" t="str">
        <f t="shared" si="4"/>
        <v/>
      </c>
    </row>
    <row r="288" spans="2:15" ht="24.75" hidden="1" customHeight="1" outlineLevel="1" x14ac:dyDescent="0.15">
      <c r="B288" s="163">
        <v>49</v>
      </c>
      <c r="C288" s="216" t="str">
        <f t="shared" si="0"/>
        <v/>
      </c>
      <c r="D288" s="217"/>
      <c r="E288" s="78"/>
      <c r="F288" s="83"/>
      <c r="G288" s="79"/>
      <c r="H288" s="80"/>
      <c r="I288" s="61"/>
      <c r="L288" s="57" t="str">
        <f t="shared" si="1"/>
        <v/>
      </c>
      <c r="M288" s="82" t="str">
        <f t="shared" si="2"/>
        <v/>
      </c>
      <c r="N288" s="57" t="str">
        <f t="shared" si="3"/>
        <v/>
      </c>
      <c r="O288" s="81" t="str">
        <f t="shared" si="4"/>
        <v/>
      </c>
    </row>
    <row r="289" spans="2:15" ht="24.75" hidden="1" customHeight="1" outlineLevel="1" x14ac:dyDescent="0.15">
      <c r="B289" s="163">
        <v>50</v>
      </c>
      <c r="C289" s="216" t="str">
        <f t="shared" si="0"/>
        <v/>
      </c>
      <c r="D289" s="217"/>
      <c r="E289" s="78"/>
      <c r="F289" s="83"/>
      <c r="G289" s="79"/>
      <c r="H289" s="80"/>
      <c r="I289" s="61"/>
      <c r="L289" s="57" t="str">
        <f t="shared" si="1"/>
        <v/>
      </c>
      <c r="M289" s="82" t="str">
        <f t="shared" si="2"/>
        <v/>
      </c>
      <c r="N289" s="57" t="str">
        <f t="shared" si="3"/>
        <v/>
      </c>
      <c r="O289" s="81" t="str">
        <f t="shared" si="4"/>
        <v/>
      </c>
    </row>
    <row r="290" spans="2:15" ht="45" customHeight="1" collapsed="1" thickBot="1" x14ac:dyDescent="0.2">
      <c r="B290" s="180" t="s">
        <v>3789</v>
      </c>
      <c r="C290" s="181"/>
      <c r="D290" s="181"/>
      <c r="E290" s="181"/>
      <c r="F290" s="181"/>
      <c r="G290" s="181"/>
      <c r="H290" s="181"/>
      <c r="I290" s="64"/>
    </row>
    <row r="291" spans="2:15" ht="24.75" customHeight="1" thickBot="1" x14ac:dyDescent="0.2"/>
    <row r="292" spans="2:15" ht="105.75" customHeight="1" thickBot="1" x14ac:dyDescent="0.2">
      <c r="B292" s="176" t="s">
        <v>3920</v>
      </c>
      <c r="C292" s="177"/>
      <c r="D292" s="177"/>
      <c r="E292" s="177"/>
      <c r="F292" s="177"/>
      <c r="G292" s="177"/>
      <c r="H292" s="177"/>
      <c r="I292" s="59"/>
    </row>
    <row r="293" spans="2:15" ht="24.75" customHeight="1" thickBot="1" x14ac:dyDescent="0.2">
      <c r="B293" s="60"/>
      <c r="C293" s="191" t="s">
        <v>3764</v>
      </c>
      <c r="D293" s="192"/>
      <c r="E293" s="66"/>
      <c r="I293" s="61"/>
      <c r="L293" s="48" t="str">
        <f>IF($E293="森林として所有","☑","□")</f>
        <v>□</v>
      </c>
      <c r="M293" s="48" t="str">
        <f>IF($E293="林地の開発（下記セルに具体的な目的記入）","☑","□")</f>
        <v>□</v>
      </c>
      <c r="N293" s="48" t="str">
        <f>IF($E293="その他（下記セルに具体的な目的記入）","☑","□")</f>
        <v>□</v>
      </c>
    </row>
    <row r="294" spans="2:15" ht="24.75" customHeight="1" thickBot="1" x14ac:dyDescent="0.2">
      <c r="B294" s="60"/>
      <c r="C294" s="194" t="s">
        <v>3790</v>
      </c>
      <c r="D294" s="198"/>
      <c r="E294" s="54"/>
      <c r="I294" s="61"/>
      <c r="M294" s="48" t="str">
        <f>IF(OR(ISBLANK($E294),$E294=" ",M293="□"),"",$E294)</f>
        <v/>
      </c>
      <c r="N294" s="48" t="str">
        <f>IF(OR(ISBLANK($E294),$E294=" ",N293="□"),"",$E294)</f>
        <v/>
      </c>
    </row>
    <row r="295" spans="2:15" ht="12.75" customHeight="1" thickBot="1" x14ac:dyDescent="0.2">
      <c r="B295" s="62"/>
      <c r="C295" s="63"/>
      <c r="D295" s="63"/>
      <c r="E295" s="63"/>
      <c r="F295" s="63"/>
      <c r="G295" s="63"/>
      <c r="H295" s="63"/>
      <c r="I295" s="64"/>
    </row>
    <row r="296" spans="2:15" ht="24.75" customHeight="1" thickBot="1" x14ac:dyDescent="0.2"/>
    <row r="297" spans="2:15" ht="69.75" customHeight="1" thickBot="1" x14ac:dyDescent="0.2">
      <c r="B297" s="176" t="s">
        <v>3921</v>
      </c>
      <c r="C297" s="177"/>
      <c r="D297" s="177"/>
      <c r="E297" s="177"/>
      <c r="F297" s="177"/>
      <c r="G297" s="177"/>
      <c r="H297" s="177"/>
      <c r="I297" s="59"/>
    </row>
    <row r="298" spans="2:15" ht="24.75" customHeight="1" thickBot="1" x14ac:dyDescent="0.2">
      <c r="B298" s="60"/>
      <c r="C298" s="191" t="s">
        <v>3764</v>
      </c>
      <c r="D298" s="192"/>
      <c r="E298" s="66"/>
      <c r="I298" s="61"/>
      <c r="L298" s="48" t="str">
        <f>IF($E298="地籍調査済み又は測量済","☑","□")</f>
        <v>□</v>
      </c>
      <c r="M298" s="48" t="str">
        <f>IF($E298="未測量であるが境界は把握","☑","□")</f>
        <v>□</v>
      </c>
      <c r="N298" s="48" t="str">
        <f>IF($E298="境界未把握、不明等","☑","□")</f>
        <v>□</v>
      </c>
    </row>
    <row r="299" spans="2:15" ht="12.75" customHeight="1" thickBot="1" x14ac:dyDescent="0.2">
      <c r="B299" s="62"/>
      <c r="C299" s="63"/>
      <c r="D299" s="63"/>
      <c r="E299" s="63"/>
      <c r="F299" s="63"/>
      <c r="G299" s="63"/>
      <c r="H299" s="63"/>
      <c r="I299" s="64"/>
    </row>
    <row r="300" spans="2:15" ht="24.75" customHeight="1" thickBot="1" x14ac:dyDescent="0.2"/>
    <row r="301" spans="2:15" ht="88.5" customHeight="1" thickBot="1" x14ac:dyDescent="0.2">
      <c r="B301" s="176" t="s">
        <v>3923</v>
      </c>
      <c r="C301" s="177"/>
      <c r="D301" s="177"/>
      <c r="E301" s="177"/>
      <c r="F301" s="177"/>
      <c r="G301" s="177"/>
      <c r="H301" s="177"/>
      <c r="I301" s="59"/>
    </row>
    <row r="302" spans="2:15" ht="59.25" customHeight="1" thickBot="1" x14ac:dyDescent="0.2">
      <c r="B302" s="60"/>
      <c r="C302" s="197" t="s">
        <v>3791</v>
      </c>
      <c r="D302" s="198"/>
      <c r="E302" s="98"/>
      <c r="I302" s="61"/>
      <c r="L302" s="96" t="str">
        <f>IF(OR(ISBLANK(E302),E302=" "),"",E302)</f>
        <v/>
      </c>
    </row>
    <row r="303" spans="2:15" ht="12.75" customHeight="1" thickBot="1" x14ac:dyDescent="0.2">
      <c r="B303" s="60"/>
      <c r="I303" s="61"/>
    </row>
    <row r="304" spans="2:15" ht="59.25" customHeight="1" thickBot="1" x14ac:dyDescent="0.2">
      <c r="B304" s="60"/>
      <c r="C304" s="197" t="s">
        <v>3792</v>
      </c>
      <c r="D304" s="198"/>
      <c r="E304" s="98"/>
      <c r="I304" s="61"/>
      <c r="L304" s="96" t="str">
        <f>IF(OR(ISBLANK(E304),E304=" "),"",E304)</f>
        <v/>
      </c>
    </row>
    <row r="305" spans="2:12" ht="12.75" customHeight="1" thickBot="1" x14ac:dyDescent="0.2">
      <c r="B305" s="60"/>
      <c r="I305" s="61"/>
    </row>
    <row r="306" spans="2:12" ht="59.25" customHeight="1" thickBot="1" x14ac:dyDescent="0.2">
      <c r="B306" s="60"/>
      <c r="C306" s="197" t="s">
        <v>3793</v>
      </c>
      <c r="D306" s="198"/>
      <c r="E306" s="142" t="str">
        <f>IFERROR(VLOOKUP(L74,相続表,5),"")</f>
        <v/>
      </c>
      <c r="F306" s="34" t="s">
        <v>3797</v>
      </c>
      <c r="I306" s="61"/>
      <c r="L306" s="96" t="str">
        <f>IF(OR(ISBLANK(E306),E306=" ",E306=""),"","【"&amp;E306&amp;"】")</f>
        <v/>
      </c>
    </row>
    <row r="307" spans="2:12" ht="12.75" customHeight="1" thickBot="1" x14ac:dyDescent="0.2">
      <c r="B307" s="62"/>
      <c r="C307" s="63"/>
      <c r="D307" s="63"/>
      <c r="E307" s="63"/>
      <c r="F307" s="63"/>
      <c r="G307" s="63"/>
      <c r="H307" s="63"/>
      <c r="I307" s="64"/>
    </row>
    <row r="308" spans="2:12" ht="24.75" customHeight="1" thickBot="1" x14ac:dyDescent="0.2"/>
    <row r="309" spans="2:12" ht="130.5" customHeight="1" x14ac:dyDescent="0.15">
      <c r="B309" s="176" t="s">
        <v>3922</v>
      </c>
      <c r="C309" s="177"/>
      <c r="D309" s="177"/>
      <c r="E309" s="177"/>
      <c r="F309" s="177"/>
      <c r="G309" s="177"/>
      <c r="H309" s="177"/>
      <c r="I309" s="59"/>
    </row>
    <row r="310" spans="2:12" ht="20.25" customHeight="1" thickBot="1" x14ac:dyDescent="0.2">
      <c r="B310" s="60"/>
      <c r="I310" s="61"/>
      <c r="L310" s="48" t="str">
        <f>IF(OR(ISBLANK(E311),E311=" "),"",E311)</f>
        <v/>
      </c>
    </row>
    <row r="311" spans="2:12" ht="42.75" customHeight="1" thickBot="1" x14ac:dyDescent="0.2">
      <c r="B311" s="60"/>
      <c r="C311" s="218" t="s">
        <v>3803</v>
      </c>
      <c r="D311" s="191"/>
      <c r="E311" s="105" t="s">
        <v>3760</v>
      </c>
      <c r="I311" s="61"/>
      <c r="L311" s="48" t="str">
        <f>LEFT(IF(OR(ISBLANK(E312),E312=" "),"",E312),3)</f>
        <v/>
      </c>
    </row>
    <row r="312" spans="2:12" ht="24.75" customHeight="1" thickBot="1" x14ac:dyDescent="0.2">
      <c r="B312" s="60"/>
      <c r="C312" s="191" t="s">
        <v>3762</v>
      </c>
      <c r="D312" s="191"/>
      <c r="E312" s="56" t="s">
        <v>3760</v>
      </c>
      <c r="I312" s="61"/>
      <c r="L312" s="48" t="str">
        <f>RIGHT(IF(OR(ISBLANK(E312),E312=" "),"",E312),4)</f>
        <v/>
      </c>
    </row>
    <row r="313" spans="2:12" ht="36" customHeight="1" thickBot="1" x14ac:dyDescent="0.2">
      <c r="B313" s="60"/>
      <c r="C313" s="191" t="s">
        <v>3763</v>
      </c>
      <c r="D313" s="191"/>
      <c r="E313" s="58" t="s">
        <v>3760</v>
      </c>
      <c r="I313" s="61"/>
      <c r="L313" s="48" t="str">
        <f>IF(OR(ISBLANK(E313),E313=" "),"",E313)</f>
        <v/>
      </c>
    </row>
    <row r="314" spans="2:12" ht="24.75" customHeight="1" thickBot="1" x14ac:dyDescent="0.2">
      <c r="B314" s="60"/>
      <c r="C314" s="191" t="s">
        <v>3686</v>
      </c>
      <c r="D314" s="191"/>
      <c r="E314" s="105" t="s">
        <v>3760</v>
      </c>
      <c r="I314" s="61"/>
      <c r="L314" s="48" t="str">
        <f>IF(OR(ISBLANK(E314),E314=" "),"",E314)</f>
        <v/>
      </c>
    </row>
    <row r="315" spans="2:12" ht="24.75" customHeight="1" thickBot="1" x14ac:dyDescent="0.2">
      <c r="B315" s="60"/>
      <c r="C315" s="194" t="s">
        <v>3687</v>
      </c>
      <c r="D315" s="194"/>
      <c r="E315" s="105" t="s">
        <v>3760</v>
      </c>
      <c r="I315" s="61"/>
      <c r="L315" s="48" t="str">
        <f>IF(OR(ISBLANK(E315),E315=" "),"－",E315)</f>
        <v>－</v>
      </c>
    </row>
    <row r="316" spans="2:12" ht="24.75" customHeight="1" thickBot="1" x14ac:dyDescent="0.2">
      <c r="B316" s="60"/>
      <c r="C316" s="194" t="s">
        <v>3805</v>
      </c>
      <c r="D316" s="194"/>
      <c r="E316" s="105" t="s">
        <v>3760</v>
      </c>
      <c r="I316" s="61"/>
      <c r="L316" s="48" t="str">
        <f>IF(OR(ISBLANK(E316),E316=" "),"－",E316)</f>
        <v>－</v>
      </c>
    </row>
    <row r="317" spans="2:12" ht="85.5" customHeight="1" thickBot="1" x14ac:dyDescent="0.2">
      <c r="B317" s="60"/>
      <c r="C317" s="197" t="s">
        <v>3804</v>
      </c>
      <c r="D317" s="198"/>
      <c r="E317" s="58" t="s">
        <v>3760</v>
      </c>
      <c r="I317" s="61"/>
      <c r="L317" s="96" t="str">
        <f>IF(OR(ISBLANK(E317),E317=" "),"",E317)</f>
        <v/>
      </c>
    </row>
    <row r="318" spans="2:12" ht="12.75" customHeight="1" thickBot="1" x14ac:dyDescent="0.2">
      <c r="B318" s="62"/>
      <c r="C318" s="63"/>
      <c r="D318" s="63"/>
      <c r="E318" s="63"/>
      <c r="F318" s="63"/>
      <c r="G318" s="63"/>
      <c r="H318" s="63"/>
      <c r="I318" s="64"/>
    </row>
    <row r="320" spans="2:12" ht="76.5" customHeight="1" x14ac:dyDescent="0.15">
      <c r="B320" s="201" t="s">
        <v>3938</v>
      </c>
      <c r="C320" s="202"/>
      <c r="D320" s="202"/>
      <c r="E320" s="202"/>
      <c r="F320" s="202"/>
      <c r="G320" s="202"/>
      <c r="H320" s="202"/>
      <c r="I320" s="202"/>
    </row>
    <row r="321" spans="3:9" ht="24.75" customHeight="1" x14ac:dyDescent="0.15">
      <c r="C321" s="166" t="s">
        <v>3930</v>
      </c>
    </row>
    <row r="322" spans="3:9" ht="20.25" customHeight="1" x14ac:dyDescent="0.15">
      <c r="D322" s="182" t="s">
        <v>3931</v>
      </c>
      <c r="E322" s="182"/>
      <c r="F322" s="182"/>
      <c r="G322" s="182"/>
      <c r="H322" s="182"/>
    </row>
    <row r="323" spans="3:9" ht="20.25" customHeight="1" x14ac:dyDescent="0.15">
      <c r="D323" s="182" t="s">
        <v>3889</v>
      </c>
      <c r="E323" s="182"/>
      <c r="F323" s="182"/>
      <c r="G323" s="182"/>
      <c r="H323" s="182"/>
    </row>
    <row r="324" spans="3:9" ht="24.75" customHeight="1" x14ac:dyDescent="0.15">
      <c r="D324" s="167" t="s">
        <v>3888</v>
      </c>
      <c r="E324" s="167"/>
      <c r="F324" s="141"/>
      <c r="G324" s="141"/>
      <c r="H324" s="141"/>
    </row>
    <row r="325" spans="3:9" ht="24.75" customHeight="1" x14ac:dyDescent="0.15">
      <c r="D325" s="144" t="s">
        <v>3895</v>
      </c>
      <c r="E325" s="184" t="s">
        <v>3896</v>
      </c>
      <c r="F325" s="184"/>
      <c r="G325" s="184"/>
      <c r="H325" s="184"/>
      <c r="I325" s="184"/>
    </row>
    <row r="326" spans="3:9" ht="24.75" customHeight="1" x14ac:dyDescent="0.15">
      <c r="D326" s="144" t="s">
        <v>3895</v>
      </c>
      <c r="E326" s="184" t="s">
        <v>3890</v>
      </c>
      <c r="F326" s="184"/>
      <c r="G326" s="184"/>
      <c r="H326" s="184"/>
      <c r="I326" s="184"/>
    </row>
    <row r="327" spans="3:9" ht="24.75" customHeight="1" x14ac:dyDescent="0.15">
      <c r="D327" s="167" t="s">
        <v>3891</v>
      </c>
      <c r="E327" s="167"/>
      <c r="F327" s="141"/>
      <c r="G327" s="141"/>
      <c r="H327" s="141"/>
    </row>
    <row r="328" spans="3:9" ht="24.75" customHeight="1" x14ac:dyDescent="0.15">
      <c r="D328" s="144" t="s">
        <v>3895</v>
      </c>
      <c r="E328" s="184" t="s">
        <v>3892</v>
      </c>
      <c r="F328" s="184"/>
      <c r="G328" s="184"/>
      <c r="H328" s="184"/>
      <c r="I328" s="184"/>
    </row>
    <row r="329" spans="3:9" ht="24.75" customHeight="1" x14ac:dyDescent="0.15">
      <c r="D329" s="144" t="s">
        <v>3895</v>
      </c>
      <c r="E329" s="184" t="s">
        <v>3890</v>
      </c>
      <c r="F329" s="184"/>
      <c r="G329" s="184"/>
      <c r="H329" s="184"/>
      <c r="I329" s="184"/>
    </row>
    <row r="330" spans="3:9" ht="24.75" customHeight="1" x14ac:dyDescent="0.15">
      <c r="D330" s="167" t="s">
        <v>3893</v>
      </c>
      <c r="E330" s="167"/>
      <c r="F330" s="141"/>
      <c r="G330" s="141"/>
      <c r="H330" s="141"/>
    </row>
    <row r="331" spans="3:9" ht="24.75" customHeight="1" x14ac:dyDescent="0.15">
      <c r="D331" s="144" t="s">
        <v>3895</v>
      </c>
      <c r="E331" s="184" t="s">
        <v>3939</v>
      </c>
      <c r="F331" s="184"/>
      <c r="G331" s="184"/>
      <c r="H331" s="184"/>
      <c r="I331" s="184"/>
    </row>
    <row r="333" spans="3:9" ht="24.75" customHeight="1" x14ac:dyDescent="0.15">
      <c r="C333" s="182" t="s">
        <v>3932</v>
      </c>
      <c r="D333" s="182"/>
      <c r="E333" s="182"/>
      <c r="F333" s="182"/>
      <c r="G333" s="182"/>
      <c r="H333" s="182"/>
    </row>
    <row r="334" spans="3:9" ht="24.75" customHeight="1" x14ac:dyDescent="0.15">
      <c r="D334" s="164" t="s">
        <v>3929</v>
      </c>
      <c r="E334" s="165" t="s">
        <v>3924</v>
      </c>
      <c r="F334" s="204" t="s">
        <v>3933</v>
      </c>
      <c r="G334" s="182"/>
      <c r="H334" s="182"/>
      <c r="I334" s="182"/>
    </row>
    <row r="335" spans="3:9" ht="24.75" customHeight="1" x14ac:dyDescent="0.15">
      <c r="D335" s="164" t="str">
        <f>IF(L141&gt;0,"☑","□")</f>
        <v>□</v>
      </c>
      <c r="E335" s="165" t="s">
        <v>3925</v>
      </c>
      <c r="F335" s="204" t="s">
        <v>3937</v>
      </c>
      <c r="G335" s="182"/>
      <c r="H335" s="182"/>
      <c r="I335" s="182"/>
    </row>
    <row r="336" spans="3:9" ht="24.75" customHeight="1" x14ac:dyDescent="0.15">
      <c r="D336" s="164" t="str">
        <f>IF(L88&gt;0,"☑","□")</f>
        <v>□</v>
      </c>
      <c r="E336" s="165" t="s">
        <v>3926</v>
      </c>
      <c r="F336" s="204" t="s">
        <v>3934</v>
      </c>
      <c r="G336" s="182"/>
      <c r="H336" s="182"/>
      <c r="I336" s="182"/>
    </row>
    <row r="337" spans="3:9" ht="24.75" customHeight="1" x14ac:dyDescent="0.15">
      <c r="D337" s="164" t="str">
        <f>IF(L239,"☑","□")</f>
        <v>□</v>
      </c>
      <c r="E337" s="165" t="s">
        <v>3927</v>
      </c>
      <c r="F337" s="204" t="s">
        <v>3935</v>
      </c>
      <c r="G337" s="182"/>
      <c r="H337" s="182"/>
      <c r="I337" s="182"/>
    </row>
    <row r="338" spans="3:9" ht="24.75" customHeight="1" x14ac:dyDescent="0.15">
      <c r="D338" s="164" t="str">
        <f>IF(G215="国外居住","☑","□")</f>
        <v>□</v>
      </c>
      <c r="E338" s="165" t="s">
        <v>3928</v>
      </c>
      <c r="F338" s="204" t="s">
        <v>3936</v>
      </c>
      <c r="G338" s="182"/>
      <c r="H338" s="182"/>
      <c r="I338" s="182"/>
    </row>
    <row r="339" spans="3:9" ht="24.75" customHeight="1" thickBot="1" x14ac:dyDescent="0.2"/>
    <row r="340" spans="3:9" ht="43.5" customHeight="1" x14ac:dyDescent="0.15">
      <c r="C340" s="199" t="s">
        <v>3897</v>
      </c>
      <c r="D340" s="200"/>
      <c r="E340" s="200"/>
      <c r="F340" s="200"/>
      <c r="G340" s="200"/>
      <c r="H340" s="200"/>
      <c r="I340" s="157"/>
    </row>
    <row r="341" spans="3:9" ht="60" customHeight="1" x14ac:dyDescent="0.15">
      <c r="C341" s="158"/>
      <c r="D341" s="203" t="s">
        <v>3901</v>
      </c>
      <c r="E341" s="182"/>
      <c r="F341" s="182"/>
      <c r="G341" s="182"/>
      <c r="H341" s="182"/>
      <c r="I341" s="159"/>
    </row>
    <row r="342" spans="3:9" ht="24.75" customHeight="1" x14ac:dyDescent="0.15">
      <c r="C342" s="158"/>
      <c r="E342" s="182" t="s">
        <v>3898</v>
      </c>
      <c r="F342" s="182"/>
      <c r="G342" s="182"/>
      <c r="H342" s="182"/>
      <c r="I342" s="159"/>
    </row>
    <row r="343" spans="3:9" ht="39.75" customHeight="1" x14ac:dyDescent="0.15">
      <c r="C343" s="158"/>
      <c r="E343" s="203" t="s">
        <v>3899</v>
      </c>
      <c r="F343" s="203"/>
      <c r="G343" s="203"/>
      <c r="H343" s="203"/>
      <c r="I343" s="159"/>
    </row>
    <row r="344" spans="3:9" ht="24.75" customHeight="1" thickBot="1" x14ac:dyDescent="0.2">
      <c r="C344" s="160"/>
      <c r="D344" s="161"/>
      <c r="E344" s="161"/>
      <c r="F344" s="161"/>
      <c r="G344" s="161"/>
      <c r="H344" s="161"/>
      <c r="I344" s="162"/>
    </row>
    <row r="345" spans="3:9" ht="24.75" customHeight="1" thickBot="1" x14ac:dyDescent="0.2"/>
    <row r="346" spans="3:9" ht="37.5" customHeight="1" x14ac:dyDescent="0.15">
      <c r="C346" s="199" t="s">
        <v>3900</v>
      </c>
      <c r="D346" s="200"/>
      <c r="E346" s="200"/>
      <c r="F346" s="200"/>
      <c r="G346" s="200"/>
      <c r="H346" s="200"/>
      <c r="I346" s="157"/>
    </row>
    <row r="347" spans="3:9" ht="57.75" customHeight="1" x14ac:dyDescent="0.15">
      <c r="C347" s="158"/>
      <c r="D347" s="203" t="s">
        <v>3941</v>
      </c>
      <c r="E347" s="182"/>
      <c r="F347" s="182"/>
      <c r="G347" s="182"/>
      <c r="H347" s="182"/>
      <c r="I347" s="159"/>
    </row>
    <row r="348" spans="3:9" ht="27" customHeight="1" x14ac:dyDescent="0.15">
      <c r="C348" s="158"/>
      <c r="D348" s="203" t="s">
        <v>3908</v>
      </c>
      <c r="E348" s="203"/>
      <c r="F348" s="203"/>
      <c r="G348" s="203"/>
      <c r="H348" s="203"/>
      <c r="I348" s="159"/>
    </row>
    <row r="349" spans="3:9" ht="24.75" customHeight="1" x14ac:dyDescent="0.15">
      <c r="C349" s="158"/>
      <c r="E349" s="203" t="s">
        <v>3903</v>
      </c>
      <c r="F349" s="182"/>
      <c r="G349" s="182"/>
      <c r="H349" s="182"/>
      <c r="I349" s="159"/>
    </row>
    <row r="350" spans="3:9" ht="24.75" customHeight="1" x14ac:dyDescent="0.15">
      <c r="C350" s="158"/>
      <c r="E350" s="203" t="s">
        <v>3905</v>
      </c>
      <c r="F350" s="182"/>
      <c r="G350" s="182"/>
      <c r="H350" s="182"/>
      <c r="I350" s="159"/>
    </row>
    <row r="351" spans="3:9" ht="24.75" customHeight="1" x14ac:dyDescent="0.15">
      <c r="C351" s="158"/>
      <c r="E351" s="203" t="s">
        <v>3904</v>
      </c>
      <c r="F351" s="182"/>
      <c r="G351" s="182"/>
      <c r="H351" s="182"/>
      <c r="I351" s="159"/>
    </row>
    <row r="352" spans="3:9" ht="24.75" customHeight="1" x14ac:dyDescent="0.15">
      <c r="C352" s="158"/>
      <c r="E352" s="182" t="s">
        <v>3902</v>
      </c>
      <c r="F352" s="182"/>
      <c r="G352" s="182"/>
      <c r="H352" s="182"/>
      <c r="I352" s="159"/>
    </row>
    <row r="353" spans="3:9" ht="24.75" customHeight="1" x14ac:dyDescent="0.15">
      <c r="C353" s="158"/>
      <c r="E353" s="182" t="s">
        <v>3906</v>
      </c>
      <c r="F353" s="182"/>
      <c r="G353" s="182"/>
      <c r="H353" s="182"/>
      <c r="I353" s="159"/>
    </row>
    <row r="354" spans="3:9" ht="24.75" customHeight="1" x14ac:dyDescent="0.15">
      <c r="C354" s="158"/>
      <c r="D354" s="203" t="s">
        <v>3907</v>
      </c>
      <c r="E354" s="203"/>
      <c r="F354" s="203"/>
      <c r="G354" s="203"/>
      <c r="H354" s="203"/>
      <c r="I354" s="159"/>
    </row>
    <row r="355" spans="3:9" ht="58.5" customHeight="1" x14ac:dyDescent="0.15">
      <c r="C355" s="158"/>
      <c r="E355" s="203" t="s">
        <v>3909</v>
      </c>
      <c r="F355" s="182"/>
      <c r="G355" s="182"/>
      <c r="H355" s="182"/>
      <c r="I355" s="159"/>
    </row>
    <row r="356" spans="3:9" ht="105" customHeight="1" x14ac:dyDescent="0.15">
      <c r="C356" s="158"/>
      <c r="E356" s="203" t="s">
        <v>3910</v>
      </c>
      <c r="F356" s="182"/>
      <c r="G356" s="182"/>
      <c r="H356" s="182"/>
      <c r="I356" s="159"/>
    </row>
    <row r="357" spans="3:9" ht="24.75" customHeight="1" thickBot="1" x14ac:dyDescent="0.2">
      <c r="C357" s="160"/>
      <c r="D357" s="161"/>
      <c r="E357" s="161"/>
      <c r="F357" s="161"/>
      <c r="G357" s="161"/>
      <c r="H357" s="161"/>
      <c r="I357" s="162"/>
    </row>
  </sheetData>
  <protectedRanges>
    <protectedRange sqref="E30 E52 E56 E57 E61 E65 E66 E74:H74 E79 E81 E82 E85 E86 E204 E205 E206 E208 E209 E210 E214 E215 E216 E217 E218 E225 E226 E230 E234 E240:H244 E245:H289 E91 E93 E94 E97 E98 E103" name="範囲1" securityDescriptor="O:WDG:WDD:(A;;CC;;;WD)"/>
  </protectedRanges>
  <mergeCells count="250">
    <mergeCell ref="E352:H352"/>
    <mergeCell ref="E353:H353"/>
    <mergeCell ref="E356:H356"/>
    <mergeCell ref="D348:H348"/>
    <mergeCell ref="E351:H351"/>
    <mergeCell ref="E350:H350"/>
    <mergeCell ref="D354:H354"/>
    <mergeCell ref="C311:D311"/>
    <mergeCell ref="C317:D317"/>
    <mergeCell ref="C312:D312"/>
    <mergeCell ref="C313:D313"/>
    <mergeCell ref="C314:D314"/>
    <mergeCell ref="C315:D315"/>
    <mergeCell ref="C316:D316"/>
    <mergeCell ref="D347:H347"/>
    <mergeCell ref="E349:H349"/>
    <mergeCell ref="E355:H355"/>
    <mergeCell ref="C333:H333"/>
    <mergeCell ref="D322:H322"/>
    <mergeCell ref="D323:H323"/>
    <mergeCell ref="F334:I334"/>
    <mergeCell ref="F335:I335"/>
    <mergeCell ref="F336:I336"/>
    <mergeCell ref="F337:I337"/>
    <mergeCell ref="F221:H221"/>
    <mergeCell ref="C224:D224"/>
    <mergeCell ref="C230:D230"/>
    <mergeCell ref="C241:D241"/>
    <mergeCell ref="C242:D242"/>
    <mergeCell ref="C243:D243"/>
    <mergeCell ref="C244:D244"/>
    <mergeCell ref="C245:D245"/>
    <mergeCell ref="C234:D234"/>
    <mergeCell ref="C239:D239"/>
    <mergeCell ref="C240:D240"/>
    <mergeCell ref="C210:D210"/>
    <mergeCell ref="C225:D225"/>
    <mergeCell ref="C226:D226"/>
    <mergeCell ref="C213:E213"/>
    <mergeCell ref="C214:D214"/>
    <mergeCell ref="C216:D216"/>
    <mergeCell ref="C217:D217"/>
    <mergeCell ref="C218:D218"/>
    <mergeCell ref="C215:D215"/>
    <mergeCell ref="B221:E221"/>
    <mergeCell ref="B51:G51"/>
    <mergeCell ref="C82:D82"/>
    <mergeCell ref="C79:D79"/>
    <mergeCell ref="C78:E78"/>
    <mergeCell ref="C80:E80"/>
    <mergeCell ref="G79:G82"/>
    <mergeCell ref="C56:D56"/>
    <mergeCell ref="C57:D57"/>
    <mergeCell ref="C81:D81"/>
    <mergeCell ref="C141:H141"/>
    <mergeCell ref="C198:H198"/>
    <mergeCell ref="C162:D162"/>
    <mergeCell ref="C85:D85"/>
    <mergeCell ref="C86:D86"/>
    <mergeCell ref="B55:G55"/>
    <mergeCell ref="C84:E84"/>
    <mergeCell ref="B60:G60"/>
    <mergeCell ref="C61:D61"/>
    <mergeCell ref="B64:G64"/>
    <mergeCell ref="C66:D66"/>
    <mergeCell ref="C65:D65"/>
    <mergeCell ref="C68:D74"/>
    <mergeCell ref="E68:H68"/>
    <mergeCell ref="E69:H69"/>
    <mergeCell ref="E70:H70"/>
    <mergeCell ref="E71:H71"/>
    <mergeCell ref="E72:H72"/>
    <mergeCell ref="E74:H74"/>
    <mergeCell ref="B77:H77"/>
    <mergeCell ref="C127:D127"/>
    <mergeCell ref="G127:G130"/>
    <mergeCell ref="C128:E128"/>
    <mergeCell ref="C129:D129"/>
    <mergeCell ref="C203:E203"/>
    <mergeCell ref="C204:D204"/>
    <mergeCell ref="G204:G209"/>
    <mergeCell ref="C207:E207"/>
    <mergeCell ref="C208:D208"/>
    <mergeCell ref="C209:D209"/>
    <mergeCell ref="C205:D205"/>
    <mergeCell ref="C206:D206"/>
    <mergeCell ref="C143:E143"/>
    <mergeCell ref="C144:D144"/>
    <mergeCell ref="C145:D145"/>
    <mergeCell ref="C146:D146"/>
    <mergeCell ref="C147:D147"/>
    <mergeCell ref="C148:D148"/>
    <mergeCell ref="C149:D149"/>
    <mergeCell ref="C150:D150"/>
    <mergeCell ref="C151:D151"/>
    <mergeCell ref="C200:H200"/>
    <mergeCell ref="C197:H197"/>
    <mergeCell ref="C202:H202"/>
    <mergeCell ref="C167:D167"/>
    <mergeCell ref="C168:D168"/>
    <mergeCell ref="C169:D169"/>
    <mergeCell ref="C170:D170"/>
    <mergeCell ref="C254:D254"/>
    <mergeCell ref="C255:D255"/>
    <mergeCell ref="C246:D246"/>
    <mergeCell ref="C247:D247"/>
    <mergeCell ref="C248:D248"/>
    <mergeCell ref="C249:D249"/>
    <mergeCell ref="C250:D250"/>
    <mergeCell ref="C269:D269"/>
    <mergeCell ref="C270:D270"/>
    <mergeCell ref="C265:D265"/>
    <mergeCell ref="C266:D266"/>
    <mergeCell ref="C267:D267"/>
    <mergeCell ref="C268:D268"/>
    <mergeCell ref="C251:D251"/>
    <mergeCell ref="C252:D252"/>
    <mergeCell ref="C253:D253"/>
    <mergeCell ref="C256:D256"/>
    <mergeCell ref="C257:D257"/>
    <mergeCell ref="C258:D258"/>
    <mergeCell ref="C259:D259"/>
    <mergeCell ref="C260:D260"/>
    <mergeCell ref="C261:D261"/>
    <mergeCell ref="C262:D262"/>
    <mergeCell ref="C263:D263"/>
    <mergeCell ref="C264:D264"/>
    <mergeCell ref="C286:D286"/>
    <mergeCell ref="C287:D287"/>
    <mergeCell ref="C288:D288"/>
    <mergeCell ref="C289:D289"/>
    <mergeCell ref="C302:D302"/>
    <mergeCell ref="C304:D304"/>
    <mergeCell ref="B301:H301"/>
    <mergeCell ref="C271:D271"/>
    <mergeCell ref="C281:D281"/>
    <mergeCell ref="C282:D282"/>
    <mergeCell ref="C283:D283"/>
    <mergeCell ref="C284:D284"/>
    <mergeCell ref="C285:D285"/>
    <mergeCell ref="C298:D298"/>
    <mergeCell ref="C280:D280"/>
    <mergeCell ref="C272:D272"/>
    <mergeCell ref="C273:D273"/>
    <mergeCell ref="C274:D274"/>
    <mergeCell ref="C275:D275"/>
    <mergeCell ref="C276:D276"/>
    <mergeCell ref="C277:D277"/>
    <mergeCell ref="C278:D278"/>
    <mergeCell ref="C279:D279"/>
    <mergeCell ref="C126:E126"/>
    <mergeCell ref="C130:D130"/>
    <mergeCell ref="C114:E114"/>
    <mergeCell ref="C115:D115"/>
    <mergeCell ref="G115:G118"/>
    <mergeCell ref="C116:E116"/>
    <mergeCell ref="C117:D117"/>
    <mergeCell ref="C118:D118"/>
    <mergeCell ref="C120:E120"/>
    <mergeCell ref="C121:D121"/>
    <mergeCell ref="C122:D122"/>
    <mergeCell ref="C90:E90"/>
    <mergeCell ref="C91:D91"/>
    <mergeCell ref="G91:G94"/>
    <mergeCell ref="C165:E165"/>
    <mergeCell ref="C166:D166"/>
    <mergeCell ref="C171:D171"/>
    <mergeCell ref="C172:D172"/>
    <mergeCell ref="C173:D173"/>
    <mergeCell ref="C92:E92"/>
    <mergeCell ref="C102:E102"/>
    <mergeCell ref="C103:D103"/>
    <mergeCell ref="C155:D155"/>
    <mergeCell ref="C156:D156"/>
    <mergeCell ref="C157:D157"/>
    <mergeCell ref="C158:D158"/>
    <mergeCell ref="C159:D159"/>
    <mergeCell ref="C160:D160"/>
    <mergeCell ref="C93:D93"/>
    <mergeCell ref="C94:D94"/>
    <mergeCell ref="C96:E96"/>
    <mergeCell ref="C97:D97"/>
    <mergeCell ref="C98:D98"/>
    <mergeCell ref="C161:D161"/>
    <mergeCell ref="C154:E154"/>
    <mergeCell ref="C190:D190"/>
    <mergeCell ref="C191:D191"/>
    <mergeCell ref="C192:D192"/>
    <mergeCell ref="C193:D193"/>
    <mergeCell ref="C194:D194"/>
    <mergeCell ref="B22:I22"/>
    <mergeCell ref="D23:H23"/>
    <mergeCell ref="D24:H24"/>
    <mergeCell ref="D29:H29"/>
    <mergeCell ref="D32:H32"/>
    <mergeCell ref="C36:H36"/>
    <mergeCell ref="C34:H34"/>
    <mergeCell ref="C176:E176"/>
    <mergeCell ref="C136:H136"/>
    <mergeCell ref="C132:E132"/>
    <mergeCell ref="C133:D133"/>
    <mergeCell ref="C134:D134"/>
    <mergeCell ref="G103:G106"/>
    <mergeCell ref="C104:E104"/>
    <mergeCell ref="C105:D105"/>
    <mergeCell ref="C106:D106"/>
    <mergeCell ref="C108:E108"/>
    <mergeCell ref="C109:D109"/>
    <mergeCell ref="C110:D110"/>
    <mergeCell ref="C306:D306"/>
    <mergeCell ref="C293:D293"/>
    <mergeCell ref="C294:D294"/>
    <mergeCell ref="E331:I331"/>
    <mergeCell ref="E328:I328"/>
    <mergeCell ref="E329:I329"/>
    <mergeCell ref="E325:I325"/>
    <mergeCell ref="E326:I326"/>
    <mergeCell ref="C346:H346"/>
    <mergeCell ref="C340:H340"/>
    <mergeCell ref="B297:H297"/>
    <mergeCell ref="B320:I320"/>
    <mergeCell ref="E342:H342"/>
    <mergeCell ref="E343:H343"/>
    <mergeCell ref="D341:H341"/>
    <mergeCell ref="B309:H309"/>
    <mergeCell ref="F338:I338"/>
    <mergeCell ref="B4:I4"/>
    <mergeCell ref="C88:H88"/>
    <mergeCell ref="B138:H138"/>
    <mergeCell ref="B223:H223"/>
    <mergeCell ref="B229:H229"/>
    <mergeCell ref="B233:H233"/>
    <mergeCell ref="B238:H238"/>
    <mergeCell ref="B290:H290"/>
    <mergeCell ref="B292:H292"/>
    <mergeCell ref="D38:H38"/>
    <mergeCell ref="D39:H39"/>
    <mergeCell ref="B5:I20"/>
    <mergeCell ref="C177:D177"/>
    <mergeCell ref="C178:D178"/>
    <mergeCell ref="C179:D179"/>
    <mergeCell ref="C180:D180"/>
    <mergeCell ref="C181:D181"/>
    <mergeCell ref="C182:D182"/>
    <mergeCell ref="C183:D183"/>
    <mergeCell ref="C195:D195"/>
    <mergeCell ref="C184:D184"/>
    <mergeCell ref="C187:E187"/>
    <mergeCell ref="C188:D188"/>
    <mergeCell ref="C189:D189"/>
  </mergeCells>
  <phoneticPr fontId="1"/>
  <conditionalFormatting sqref="B309 I309 B310:I318">
    <cfRule type="expression" dxfId="97" priority="69">
      <formula>$G$215&lt;&gt;"国外居住"</formula>
    </cfRule>
  </conditionalFormatting>
  <conditionalFormatting sqref="B221:E221">
    <cfRule type="expression" dxfId="96" priority="83">
      <formula>$L$203="法人"</formula>
    </cfRule>
  </conditionalFormatting>
  <conditionalFormatting sqref="B230:I231 B223 I223 B224:I227 B229 I229 B233 I233">
    <cfRule type="expression" dxfId="95" priority="101">
      <formula>$L$203="個人"</formula>
    </cfRule>
  </conditionalFormatting>
  <conditionalFormatting sqref="B234:I235">
    <cfRule type="expression" dxfId="94" priority="96">
      <formula>$L$203="個人"</formula>
    </cfRule>
  </conditionalFormatting>
  <conditionalFormatting sqref="C203:E218 G204">
    <cfRule type="expression" dxfId="93" priority="5">
      <formula>$L$74="タイプＢ"</formula>
    </cfRule>
  </conditionalFormatting>
  <conditionalFormatting sqref="C141:H198">
    <cfRule type="expression" dxfId="92" priority="4">
      <formula>$L$74&lt;&gt;"タイプＢ"</formula>
    </cfRule>
  </conditionalFormatting>
  <conditionalFormatting sqref="C200:H200">
    <cfRule type="expression" dxfId="91" priority="3">
      <formula>$L$74="タイプＢ"</formula>
    </cfRule>
  </conditionalFormatting>
  <conditionalFormatting sqref="D334:E338">
    <cfRule type="expression" dxfId="90" priority="1">
      <formula>$D334="□"</formula>
    </cfRule>
  </conditionalFormatting>
  <conditionalFormatting sqref="E30:E31 E33 E35 E49">
    <cfRule type="cellIs" dxfId="89" priority="2" operator="equal">
      <formula>" "</formula>
    </cfRule>
  </conditionalFormatting>
  <conditionalFormatting sqref="E66">
    <cfRule type="expression" dxfId="88" priority="122">
      <formula>$E$65="その他"</formula>
    </cfRule>
  </conditionalFormatting>
  <conditionalFormatting sqref="E74">
    <cfRule type="expression" dxfId="87" priority="52">
      <formula>$E$65="相続"</formula>
    </cfRule>
  </conditionalFormatting>
  <conditionalFormatting sqref="E79">
    <cfRule type="cellIs" dxfId="86" priority="127" operator="equal">
      <formula>" "</formula>
    </cfRule>
  </conditionalFormatting>
  <conditionalFormatting sqref="E81">
    <cfRule type="cellIs" dxfId="85" priority="126" operator="equal">
      <formula>" "</formula>
    </cfRule>
  </conditionalFormatting>
  <conditionalFormatting sqref="E82">
    <cfRule type="cellIs" dxfId="84" priority="125" operator="equal">
      <formula>" "</formula>
    </cfRule>
  </conditionalFormatting>
  <conditionalFormatting sqref="E85">
    <cfRule type="cellIs" dxfId="83" priority="124" operator="equal">
      <formula>" "</formula>
    </cfRule>
  </conditionalFormatting>
  <conditionalFormatting sqref="E86 E98 E110 E122 E134">
    <cfRule type="cellIs" dxfId="82" priority="123" operator="equal">
      <formula>" "</formula>
    </cfRule>
  </conditionalFormatting>
  <conditionalFormatting sqref="E91">
    <cfRule type="cellIs" dxfId="81" priority="68" operator="equal">
      <formula>" "</formula>
    </cfRule>
  </conditionalFormatting>
  <conditionalFormatting sqref="E93">
    <cfRule type="cellIs" dxfId="80" priority="67" operator="equal">
      <formula>" "</formula>
    </cfRule>
  </conditionalFormatting>
  <conditionalFormatting sqref="E94">
    <cfRule type="cellIs" dxfId="79" priority="66" operator="equal">
      <formula>" "</formula>
    </cfRule>
  </conditionalFormatting>
  <conditionalFormatting sqref="E97">
    <cfRule type="cellIs" dxfId="78" priority="65" operator="equal">
      <formula>" "</formula>
    </cfRule>
  </conditionalFormatting>
  <conditionalFormatting sqref="E103">
    <cfRule type="cellIs" dxfId="77" priority="64" operator="equal">
      <formula>" "</formula>
    </cfRule>
  </conditionalFormatting>
  <conditionalFormatting sqref="E105">
    <cfRule type="cellIs" dxfId="76" priority="63" operator="equal">
      <formula>" "</formula>
    </cfRule>
  </conditionalFormatting>
  <conditionalFormatting sqref="E106">
    <cfRule type="cellIs" dxfId="75" priority="62" operator="equal">
      <formula>" "</formula>
    </cfRule>
  </conditionalFormatting>
  <conditionalFormatting sqref="E109">
    <cfRule type="cellIs" dxfId="74" priority="61" operator="equal">
      <formula>" "</formula>
    </cfRule>
  </conditionalFormatting>
  <conditionalFormatting sqref="E115">
    <cfRule type="cellIs" dxfId="73" priority="60" operator="equal">
      <formula>" "</formula>
    </cfRule>
  </conditionalFormatting>
  <conditionalFormatting sqref="E117">
    <cfRule type="cellIs" dxfId="72" priority="59" operator="equal">
      <formula>" "</formula>
    </cfRule>
  </conditionalFormatting>
  <conditionalFormatting sqref="E118">
    <cfRule type="cellIs" dxfId="71" priority="58" operator="equal">
      <formula>" "</formula>
    </cfRule>
  </conditionalFormatting>
  <conditionalFormatting sqref="E121">
    <cfRule type="cellIs" dxfId="70" priority="57" operator="equal">
      <formula>" "</formula>
    </cfRule>
  </conditionalFormatting>
  <conditionalFormatting sqref="E127">
    <cfRule type="cellIs" dxfId="69" priority="56" operator="equal">
      <formula>" "</formula>
    </cfRule>
  </conditionalFormatting>
  <conditionalFormatting sqref="E129">
    <cfRule type="cellIs" dxfId="68" priority="55" operator="equal">
      <formula>" "</formula>
    </cfRule>
  </conditionalFormatting>
  <conditionalFormatting sqref="E130">
    <cfRule type="cellIs" dxfId="67" priority="54" operator="equal">
      <formula>" "</formula>
    </cfRule>
  </conditionalFormatting>
  <conditionalFormatting sqref="E133">
    <cfRule type="cellIs" dxfId="66" priority="53" operator="equal">
      <formula>" "</formula>
    </cfRule>
  </conditionalFormatting>
  <conditionalFormatting sqref="E144">
    <cfRule type="cellIs" dxfId="65" priority="51" operator="equal">
      <formula>" "</formula>
    </cfRule>
  </conditionalFormatting>
  <conditionalFormatting sqref="E145">
    <cfRule type="cellIs" dxfId="64" priority="44" operator="equal">
      <formula>" "</formula>
    </cfRule>
  </conditionalFormatting>
  <conditionalFormatting sqref="E146">
    <cfRule type="expression" dxfId="63" priority="43">
      <formula>OR($E$145="日本",$E$145="",$E$145=" ")</formula>
    </cfRule>
  </conditionalFormatting>
  <conditionalFormatting sqref="E147">
    <cfRule type="cellIs" dxfId="62" priority="39" operator="equal">
      <formula>" "</formula>
    </cfRule>
  </conditionalFormatting>
  <conditionalFormatting sqref="E148">
    <cfRule type="cellIs" dxfId="61" priority="48" operator="equal">
      <formula>" "</formula>
    </cfRule>
  </conditionalFormatting>
  <conditionalFormatting sqref="E149">
    <cfRule type="cellIs" dxfId="60" priority="47" operator="equal">
      <formula>" "</formula>
    </cfRule>
  </conditionalFormatting>
  <conditionalFormatting sqref="E150">
    <cfRule type="cellIs" dxfId="59" priority="46" operator="equal">
      <formula>" "</formula>
    </cfRule>
  </conditionalFormatting>
  <conditionalFormatting sqref="E151">
    <cfRule type="cellIs" dxfId="58" priority="45" operator="equal">
      <formula>" "</formula>
    </cfRule>
  </conditionalFormatting>
  <conditionalFormatting sqref="E155">
    <cfRule type="cellIs" dxfId="57" priority="38" operator="equal">
      <formula>" "</formula>
    </cfRule>
  </conditionalFormatting>
  <conditionalFormatting sqref="E156">
    <cfRule type="cellIs" dxfId="56" priority="33" operator="equal">
      <formula>" "</formula>
    </cfRule>
  </conditionalFormatting>
  <conditionalFormatting sqref="E157">
    <cfRule type="expression" dxfId="55" priority="32">
      <formula>OR($E$156="日本",$E$156="",$E$156=" ")</formula>
    </cfRule>
  </conditionalFormatting>
  <conditionalFormatting sqref="E158">
    <cfRule type="cellIs" dxfId="54" priority="31" operator="equal">
      <formula>" "</formula>
    </cfRule>
  </conditionalFormatting>
  <conditionalFormatting sqref="E159">
    <cfRule type="cellIs" dxfId="53" priority="37" operator="equal">
      <formula>" "</formula>
    </cfRule>
  </conditionalFormatting>
  <conditionalFormatting sqref="E160">
    <cfRule type="cellIs" dxfId="52" priority="6" operator="equal">
      <formula>" "</formula>
    </cfRule>
  </conditionalFormatting>
  <conditionalFormatting sqref="E161">
    <cfRule type="cellIs" dxfId="51" priority="35" operator="equal">
      <formula>" "</formula>
    </cfRule>
  </conditionalFormatting>
  <conditionalFormatting sqref="E162">
    <cfRule type="cellIs" dxfId="50" priority="34" operator="equal">
      <formula>" "</formula>
    </cfRule>
  </conditionalFormatting>
  <conditionalFormatting sqref="E166">
    <cfRule type="cellIs" dxfId="49" priority="30" operator="equal">
      <formula>" "</formula>
    </cfRule>
  </conditionalFormatting>
  <conditionalFormatting sqref="E167">
    <cfRule type="cellIs" dxfId="48" priority="25" operator="equal">
      <formula>" "</formula>
    </cfRule>
  </conditionalFormatting>
  <conditionalFormatting sqref="E168">
    <cfRule type="expression" dxfId="47" priority="24">
      <formula>OR($E$167="日本",$E$167="",$E$167=" ")</formula>
    </cfRule>
  </conditionalFormatting>
  <conditionalFormatting sqref="E169">
    <cfRule type="cellIs" dxfId="46" priority="23" operator="equal">
      <formula>" "</formula>
    </cfRule>
  </conditionalFormatting>
  <conditionalFormatting sqref="E170">
    <cfRule type="cellIs" dxfId="45" priority="29" operator="equal">
      <formula>" "</formula>
    </cfRule>
  </conditionalFormatting>
  <conditionalFormatting sqref="E171">
    <cfRule type="cellIs" dxfId="44" priority="28" operator="equal">
      <formula>" "</formula>
    </cfRule>
  </conditionalFormatting>
  <conditionalFormatting sqref="E172">
    <cfRule type="cellIs" dxfId="43" priority="27" operator="equal">
      <formula>" "</formula>
    </cfRule>
  </conditionalFormatting>
  <conditionalFormatting sqref="E173">
    <cfRule type="cellIs" dxfId="42" priority="26" operator="equal">
      <formula>" "</formula>
    </cfRule>
  </conditionalFormatting>
  <conditionalFormatting sqref="E177">
    <cfRule type="cellIs" dxfId="41" priority="22" operator="equal">
      <formula>" "</formula>
    </cfRule>
  </conditionalFormatting>
  <conditionalFormatting sqref="E178">
    <cfRule type="cellIs" dxfId="40" priority="17" operator="equal">
      <formula>" "</formula>
    </cfRule>
  </conditionalFormatting>
  <conditionalFormatting sqref="E179">
    <cfRule type="expression" dxfId="39" priority="16">
      <formula>OR($E$178="日本",$E$178="",$E$178=" ")</formula>
    </cfRule>
  </conditionalFormatting>
  <conditionalFormatting sqref="E180">
    <cfRule type="cellIs" dxfId="38" priority="15" operator="equal">
      <formula>" "</formula>
    </cfRule>
  </conditionalFormatting>
  <conditionalFormatting sqref="E181">
    <cfRule type="cellIs" dxfId="37" priority="21" operator="equal">
      <formula>" "</formula>
    </cfRule>
  </conditionalFormatting>
  <conditionalFormatting sqref="E182">
    <cfRule type="cellIs" dxfId="36" priority="20" operator="equal">
      <formula>" "</formula>
    </cfRule>
  </conditionalFormatting>
  <conditionalFormatting sqref="E183">
    <cfRule type="cellIs" dxfId="35" priority="19" operator="equal">
      <formula>" "</formula>
    </cfRule>
  </conditionalFormatting>
  <conditionalFormatting sqref="E184">
    <cfRule type="cellIs" dxfId="34" priority="18" operator="equal">
      <formula>" "</formula>
    </cfRule>
  </conditionalFormatting>
  <conditionalFormatting sqref="E188">
    <cfRule type="cellIs" dxfId="33" priority="14" operator="equal">
      <formula>" "</formula>
    </cfRule>
  </conditionalFormatting>
  <conditionalFormatting sqref="E189">
    <cfRule type="cellIs" dxfId="32" priority="9" operator="equal">
      <formula>" "</formula>
    </cfRule>
  </conditionalFormatting>
  <conditionalFormatting sqref="E190">
    <cfRule type="expression" dxfId="31" priority="8">
      <formula>OR($E$189="日本",$E$189="",$E$189=" ")</formula>
    </cfRule>
  </conditionalFormatting>
  <conditionalFormatting sqref="E191">
    <cfRule type="cellIs" dxfId="30" priority="7" operator="equal">
      <formula>" "</formula>
    </cfRule>
  </conditionalFormatting>
  <conditionalFormatting sqref="E192">
    <cfRule type="cellIs" dxfId="29" priority="13" operator="equal">
      <formula>" "</formula>
    </cfRule>
  </conditionalFormatting>
  <conditionalFormatting sqref="E193">
    <cfRule type="cellIs" dxfId="28" priority="12" operator="equal">
      <formula>" "</formula>
    </cfRule>
  </conditionalFormatting>
  <conditionalFormatting sqref="E194">
    <cfRule type="cellIs" dxfId="27" priority="11" operator="equal">
      <formula>" "</formula>
    </cfRule>
  </conditionalFormatting>
  <conditionalFormatting sqref="E195">
    <cfRule type="cellIs" dxfId="26" priority="10" operator="equal">
      <formula>" "</formula>
    </cfRule>
  </conditionalFormatting>
  <conditionalFormatting sqref="E204">
    <cfRule type="cellIs" dxfId="25" priority="121" operator="equal">
      <formula>" "</formula>
    </cfRule>
  </conditionalFormatting>
  <conditionalFormatting sqref="E205">
    <cfRule type="cellIs" dxfId="24" priority="114" operator="equal">
      <formula>" "</formula>
    </cfRule>
  </conditionalFormatting>
  <conditionalFormatting sqref="E206">
    <cfRule type="expression" dxfId="23" priority="113">
      <formula>OR($E$205="日本",$E$205="",$E$205=" ")</formula>
    </cfRule>
  </conditionalFormatting>
  <conditionalFormatting sqref="E208">
    <cfRule type="cellIs" dxfId="22" priority="120" operator="equal">
      <formula>" "</formula>
    </cfRule>
  </conditionalFormatting>
  <conditionalFormatting sqref="E209">
    <cfRule type="cellIs" dxfId="21" priority="119" operator="equal">
      <formula>" "</formula>
    </cfRule>
  </conditionalFormatting>
  <conditionalFormatting sqref="E210">
    <cfRule type="cellIs" dxfId="20" priority="112" operator="equal">
      <formula>" "</formula>
    </cfRule>
  </conditionalFormatting>
  <conditionalFormatting sqref="E214">
    <cfRule type="cellIs" dxfId="19" priority="118" operator="equal">
      <formula>" "</formula>
    </cfRule>
  </conditionalFormatting>
  <conditionalFormatting sqref="E215">
    <cfRule type="cellIs" dxfId="18" priority="85" operator="equal">
      <formula>" "</formula>
    </cfRule>
  </conditionalFormatting>
  <conditionalFormatting sqref="E216">
    <cfRule type="cellIs" dxfId="17" priority="117" operator="equal">
      <formula>" "</formula>
    </cfRule>
  </conditionalFormatting>
  <conditionalFormatting sqref="E217">
    <cfRule type="cellIs" dxfId="16" priority="116" operator="equal">
      <formula>" "</formula>
    </cfRule>
  </conditionalFormatting>
  <conditionalFormatting sqref="E218">
    <cfRule type="cellIs" dxfId="15" priority="115" operator="equal">
      <formula>" "</formula>
    </cfRule>
  </conditionalFormatting>
  <conditionalFormatting sqref="E225">
    <cfRule type="cellIs" dxfId="14" priority="104" operator="equal">
      <formula>" "</formula>
    </cfRule>
  </conditionalFormatting>
  <conditionalFormatting sqref="E226">
    <cfRule type="expression" dxfId="13" priority="103">
      <formula>OR($E$225="日本",$E$225="",$E$225=" ")</formula>
    </cfRule>
  </conditionalFormatting>
  <conditionalFormatting sqref="E230">
    <cfRule type="cellIs" dxfId="12" priority="99" operator="equal">
      <formula>" "</formula>
    </cfRule>
  </conditionalFormatting>
  <conditionalFormatting sqref="E234">
    <cfRule type="cellIs" dxfId="11" priority="95" operator="equal">
      <formula>" "</formula>
    </cfRule>
  </conditionalFormatting>
  <conditionalFormatting sqref="E294">
    <cfRule type="expression" dxfId="10" priority="94">
      <formula>$E$293="森林として所有"</formula>
    </cfRule>
  </conditionalFormatting>
  <conditionalFormatting sqref="E311">
    <cfRule type="cellIs" dxfId="9" priority="78" operator="equal">
      <formula>" "</formula>
    </cfRule>
  </conditionalFormatting>
  <conditionalFormatting sqref="E312">
    <cfRule type="cellIs" dxfId="8" priority="71" operator="equal">
      <formula>" "</formula>
    </cfRule>
  </conditionalFormatting>
  <conditionalFormatting sqref="E313">
    <cfRule type="cellIs" dxfId="7" priority="77" operator="equal">
      <formula>" "</formula>
    </cfRule>
  </conditionalFormatting>
  <conditionalFormatting sqref="E314">
    <cfRule type="cellIs" dxfId="6" priority="76" operator="equal">
      <formula>" "</formula>
    </cfRule>
  </conditionalFormatting>
  <conditionalFormatting sqref="E315">
    <cfRule type="cellIs" dxfId="5" priority="75" operator="equal">
      <formula>" "</formula>
    </cfRule>
  </conditionalFormatting>
  <conditionalFormatting sqref="E316">
    <cfRule type="expression" dxfId="4" priority="72">
      <formula>$E$316=" "</formula>
    </cfRule>
  </conditionalFormatting>
  <conditionalFormatting sqref="E317">
    <cfRule type="cellIs" dxfId="3" priority="70" operator="equal">
      <formula>" "</formula>
    </cfRule>
  </conditionalFormatting>
  <conditionalFormatting sqref="F312 G149:G153 G160:G164 G171:G175 G182:G186 G193:G196 F215 G216:G218">
    <cfRule type="expression" dxfId="2" priority="73">
      <formula>$G$215="国外居住"</formula>
    </cfRule>
  </conditionalFormatting>
  <conditionalFormatting sqref="F221:H221">
    <cfRule type="expression" dxfId="1" priority="82">
      <formula>$G$215=""</formula>
    </cfRule>
  </conditionalFormatting>
  <conditionalFormatting sqref="G313:G316">
    <cfRule type="expression" dxfId="0" priority="84">
      <formula>$G$215="国外居住"</formula>
    </cfRule>
  </conditionalFormatting>
  <dataValidations count="11">
    <dataValidation type="list" allowBlank="1" showInputMessage="1" showErrorMessage="1" sqref="E57" xr:uid="{6EB4AD68-73F5-4476-9FE6-23334F4460A4}">
      <formula1>INDIRECT($E$56)</formula1>
    </dataValidation>
    <dataValidation type="list" allowBlank="1" showInputMessage="1" showErrorMessage="1" sqref="E65" xr:uid="{F72C665E-2907-484D-87DC-68956960F81B}">
      <formula1>"売買,相続,その他"</formula1>
    </dataValidation>
    <dataValidation type="list" errorStyle="information" allowBlank="1" showInputMessage="1" showErrorMessage="1" errorTitle="お知らせ" error="入力された国・地域名はリストにありませんが、提出することは可能です。" sqref="E205 E210 E225 E145 E156 E167 E178 E189" xr:uid="{D4C7395F-0221-47DA-9D8B-71D16083EC3E}">
      <formula1>国名</formula1>
    </dataValidation>
    <dataValidation type="list" allowBlank="1" showInputMessage="1" showErrorMessage="1" sqref="E206 E146 E157 E168 E179 E190" xr:uid="{5875214E-A62E-4127-B3AE-FF7425CA1246}">
      <formula1>"永住者又は特別永住者に該当する,永住者又は特別永住者に該当しない,外国籍を選択した場合、こちらも選択してください"</formula1>
    </dataValidation>
    <dataValidation type="list" allowBlank="1" showInputMessage="1" showErrorMessage="1" sqref="E226" xr:uid="{C59A139A-B2F3-4DF3-9144-066FE63EE019}">
      <formula1>"永住者又は特別永住者に該当する,永住者又は特別永住者に該当しない,外国籍を選択した場合、こちらも選択してください※代表者が法人の場合を除く"</formula1>
    </dataValidation>
    <dataValidation type="list" errorStyle="information" allowBlank="1" showInputMessage="1" showErrorMessage="1" errorTitle="お知らせ" error="入力された国・地域名はリストにありませんが、提出することは可能です。" sqref="E230 E234" xr:uid="{6B8A7072-9FF6-4C61-9044-7885EB1136FA}">
      <formula1>法人国名</formula1>
    </dataValidation>
    <dataValidation type="custom" allowBlank="1" showInputMessage="1" showErrorMessage="1" errorTitle="入力値エラー" error="ヘクタール単位で小数第４位までの入力としてください。" sqref="G240:G289" xr:uid="{6F16AEB6-D7AB-4307-8EF7-CD0A34B93715}">
      <formula1>INT(G240*10000)=G240*10000</formula1>
    </dataValidation>
    <dataValidation type="list" allowBlank="1" showInputMessage="1" showErrorMessage="1" sqref="E293" xr:uid="{2EE4C100-F626-4B96-903E-BA50B27C17CE}">
      <formula1>"森林として所有,林地の開発（下記セルに具体的な目的記入）,その他（下記セルに具体的な目的記入）"</formula1>
    </dataValidation>
    <dataValidation type="list" allowBlank="1" showInputMessage="1" showErrorMessage="1" sqref="E298" xr:uid="{7FA8A3BB-0DB5-480E-8DB9-CAB898C76FE0}">
      <formula1>"地籍調査済み又は測量済,未測量であるが境界は把握,境界未把握、不明等"</formula1>
    </dataValidation>
    <dataValidation type="list" errorStyle="information" allowBlank="1" showInputMessage="1" showErrorMessage="1" errorTitle="お知らせ" error="入力された国・地域名はリストにありませんが、提出することは可能です。" sqref="E215" xr:uid="{F0734BD1-41AE-4DDF-92AE-BD4B007A439F}">
      <formula1>居住地</formula1>
    </dataValidation>
    <dataValidation type="list" allowBlank="1" showInputMessage="1" showErrorMessage="1" sqref="E74" xr:uid="{CE48EB8D-4BAD-4BCF-80FB-4DC517C220F9}">
      <formula1>相続型</formula1>
    </dataValidation>
  </dataValidations>
  <pageMargins left="0.7" right="0.7" top="0.75" bottom="0.75" header="0.3" footer="0.3"/>
  <pageSetup paperSize="9" scale="82" orientation="portrait" r:id="rId1"/>
  <rowBreaks count="8" manualBreakCount="8">
    <brk id="21" max="9" man="1"/>
    <brk id="49" max="9" man="1"/>
    <brk id="137" max="16383" man="1"/>
    <brk id="221" max="16383" man="1"/>
    <brk id="236" max="16383" man="1"/>
    <brk id="291" max="16383" man="1"/>
    <brk id="308" max="16383" man="1"/>
    <brk id="33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2BE1EEA-6909-4BE9-8DAD-70735088FEC9}">
          <x14:formula1>
            <xm:f>総務省市町村コード!$H$2:$H$49</xm:f>
          </x14:formula1>
          <xm:sqref>E56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9071-6E4D-4257-A7FD-D2AA7EE9B2F5}">
  <sheetPr>
    <tabColor rgb="FFFF00FF"/>
  </sheetPr>
  <dimension ref="B2:AH56"/>
  <sheetViews>
    <sheetView workbookViewId="0">
      <selection activeCell="BA24" sqref="BA24"/>
    </sheetView>
    <sheetView topLeftCell="B1" zoomScale="170" zoomScaleNormal="170" workbookViewId="1">
      <selection activeCell="AQ11" sqref="AQ11"/>
    </sheetView>
  </sheetViews>
  <sheetFormatPr defaultColWidth="2.75" defaultRowHeight="16.5" customHeight="1" x14ac:dyDescent="0.15"/>
  <cols>
    <col min="1" max="16384" width="2.75" style="5"/>
  </cols>
  <sheetData>
    <row r="2" spans="2:34" ht="16.5" customHeight="1" x14ac:dyDescent="0.15">
      <c r="B2" s="7" t="s">
        <v>3661</v>
      </c>
    </row>
    <row r="3" spans="2:34" ht="16.5" customHeight="1" x14ac:dyDescent="0.15">
      <c r="B3" s="306" t="s">
        <v>3662</v>
      </c>
      <c r="C3" s="306"/>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row>
    <row r="4" spans="2:34" ht="16.5" customHeight="1" x14ac:dyDescent="0.15">
      <c r="T4" s="307"/>
      <c r="U4" s="307"/>
      <c r="V4" s="307"/>
      <c r="W4" s="307"/>
      <c r="X4" s="266" t="str">
        <f>入力シート!L52</f>
        <v>　　　　  年　　月　　日</v>
      </c>
      <c r="Y4" s="266"/>
      <c r="Z4" s="266"/>
      <c r="AA4" s="266"/>
      <c r="AB4" s="266"/>
      <c r="AC4" s="266"/>
      <c r="AD4" s="266"/>
      <c r="AE4" s="266"/>
      <c r="AF4" s="266"/>
      <c r="AG4" s="266"/>
    </row>
    <row r="5" spans="2:34" ht="16.5" customHeight="1" x14ac:dyDescent="0.15">
      <c r="C5" s="267" t="str">
        <f>入力シート!L57</f>
        <v>水上村長</v>
      </c>
      <c r="D5" s="267"/>
      <c r="E5" s="267"/>
      <c r="F5" s="267"/>
      <c r="G5" s="267"/>
      <c r="H5" s="267"/>
      <c r="I5" s="267"/>
      <c r="J5" s="55"/>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268" t="str">
        <f>入力シート!L61</f>
        <v>　　　　  年　　月　　日</v>
      </c>
      <c r="I10" s="269"/>
      <c r="J10" s="269"/>
      <c r="K10" s="269"/>
      <c r="L10" s="269"/>
      <c r="M10" s="269"/>
      <c r="N10" s="269"/>
      <c r="O10" s="270"/>
      <c r="P10" s="10" t="s">
        <v>3673</v>
      </c>
      <c r="Q10" s="8"/>
      <c r="R10" s="8"/>
      <c r="S10" s="8"/>
      <c r="T10" s="8"/>
      <c r="U10" s="12"/>
      <c r="V10" s="11" t="str">
        <f>入力シート!L65</f>
        <v>□</v>
      </c>
      <c r="W10" s="11" t="s">
        <v>3669</v>
      </c>
      <c r="X10" s="11"/>
      <c r="Y10" s="11" t="str">
        <f>入力シート!M65</f>
        <v>□</v>
      </c>
      <c r="Z10" s="11" t="s">
        <v>3670</v>
      </c>
      <c r="AA10" s="11"/>
      <c r="AB10" s="11" t="str">
        <f>入力シート!N65</f>
        <v>□</v>
      </c>
      <c r="AC10" s="11" t="s">
        <v>3767</v>
      </c>
      <c r="AD10" s="11"/>
      <c r="AE10" s="271" t="str">
        <f>入力シート!L66</f>
        <v/>
      </c>
      <c r="AF10" s="271"/>
      <c r="AG10" s="271"/>
      <c r="AH10" s="68" t="s">
        <v>3766</v>
      </c>
    </row>
    <row r="11" spans="2:34" ht="16.5" customHeight="1" x14ac:dyDescent="0.15">
      <c r="B11" s="332" t="s">
        <v>3674</v>
      </c>
      <c r="C11" s="279"/>
      <c r="D11" s="279"/>
      <c r="E11" s="279"/>
      <c r="F11" s="279"/>
      <c r="G11" s="279"/>
      <c r="H11" s="279"/>
      <c r="I11" s="279"/>
      <c r="J11" s="279"/>
      <c r="K11" s="279"/>
      <c r="L11" s="279"/>
      <c r="M11" s="279"/>
      <c r="N11" s="279"/>
      <c r="O11" s="279"/>
      <c r="P11" s="279"/>
      <c r="Q11" s="279"/>
      <c r="R11" s="279"/>
      <c r="S11" s="279"/>
      <c r="T11" s="279"/>
      <c r="U11" s="280"/>
      <c r="V11" s="292" t="s">
        <v>3675</v>
      </c>
      <c r="W11" s="279"/>
      <c r="X11" s="279"/>
      <c r="Y11" s="279"/>
      <c r="Z11" s="279"/>
      <c r="AA11" s="279"/>
      <c r="AB11" s="279"/>
      <c r="AC11" s="279"/>
      <c r="AD11" s="279"/>
      <c r="AE11" s="279"/>
      <c r="AF11" s="279"/>
      <c r="AG11" s="279"/>
      <c r="AH11" s="280"/>
    </row>
    <row r="12" spans="2:34" ht="13.5" customHeight="1" x14ac:dyDescent="0.15">
      <c r="B12" s="334" t="s">
        <v>3676</v>
      </c>
      <c r="C12" s="242" t="s">
        <v>3678</v>
      </c>
      <c r="D12" s="243"/>
      <c r="E12" s="243"/>
      <c r="F12" s="243"/>
      <c r="G12" s="243"/>
      <c r="H12" s="243"/>
      <c r="I12" s="243"/>
      <c r="J12" s="328"/>
      <c r="K12" s="328"/>
      <c r="L12" s="328"/>
      <c r="M12" s="328"/>
      <c r="N12" s="328"/>
      <c r="O12" s="328"/>
      <c r="P12" s="328"/>
      <c r="Q12" s="328"/>
      <c r="R12" s="328"/>
      <c r="S12" s="328"/>
      <c r="T12" s="328"/>
      <c r="U12" s="329"/>
      <c r="V12" s="327" t="s">
        <v>3679</v>
      </c>
      <c r="W12" s="243"/>
      <c r="X12" s="243"/>
      <c r="Y12" s="243"/>
      <c r="Z12" s="243"/>
      <c r="AA12" s="243"/>
      <c r="AB12" s="243"/>
      <c r="AC12" s="243"/>
      <c r="AD12" s="243"/>
      <c r="AE12" s="328"/>
      <c r="AF12" s="328"/>
      <c r="AG12" s="328"/>
      <c r="AH12" s="329"/>
    </row>
    <row r="13" spans="2:34" ht="23.25" customHeight="1" x14ac:dyDescent="0.15">
      <c r="B13" s="334"/>
      <c r="C13" s="338" t="str">
        <f>IF(入力シート!L141=0,入力シート!L204,入力シート!L144&amp;" ほか"&amp;入力シート!L141-1&amp;"名(別紙のとおり)")</f>
        <v xml:space="preserve"> </v>
      </c>
      <c r="D13" s="338"/>
      <c r="E13" s="338"/>
      <c r="F13" s="338"/>
      <c r="G13" s="338"/>
      <c r="H13" s="338"/>
      <c r="I13" s="338"/>
      <c r="J13" s="338"/>
      <c r="K13" s="338"/>
      <c r="L13" s="338"/>
      <c r="M13" s="338"/>
      <c r="N13" s="338"/>
      <c r="O13" s="338"/>
      <c r="P13" s="338"/>
      <c r="Q13" s="338"/>
      <c r="R13" s="338"/>
      <c r="S13" s="338"/>
      <c r="T13" s="338"/>
      <c r="U13" s="339"/>
      <c r="V13" s="321" t="str">
        <f>IF(入力シート!$L$88=0,入力シート!L79,入力シート!L79&amp;" ほか"&amp;入力シート!$L$88&amp;"名(別紙のとおり)")</f>
        <v xml:space="preserve"> </v>
      </c>
      <c r="W13" s="321"/>
      <c r="X13" s="321"/>
      <c r="Y13" s="321"/>
      <c r="Z13" s="321"/>
      <c r="AA13" s="321"/>
      <c r="AB13" s="321"/>
      <c r="AC13" s="321"/>
      <c r="AD13" s="321"/>
      <c r="AE13" s="321"/>
      <c r="AF13" s="321"/>
      <c r="AG13" s="321"/>
      <c r="AH13" s="342"/>
    </row>
    <row r="14" spans="2:34" ht="12" customHeight="1" x14ac:dyDescent="0.15">
      <c r="B14" s="334"/>
      <c r="C14" s="340"/>
      <c r="D14" s="340"/>
      <c r="E14" s="340"/>
      <c r="F14" s="340"/>
      <c r="G14" s="340"/>
      <c r="H14" s="340"/>
      <c r="I14" s="340"/>
      <c r="J14" s="340"/>
      <c r="K14" s="340"/>
      <c r="L14" s="340"/>
      <c r="M14" s="340"/>
      <c r="N14" s="340"/>
      <c r="O14" s="340"/>
      <c r="P14" s="340"/>
      <c r="Q14" s="340"/>
      <c r="R14" s="340"/>
      <c r="S14" s="340"/>
      <c r="T14" s="340"/>
      <c r="U14" s="341"/>
      <c r="V14" s="343" t="s">
        <v>3680</v>
      </c>
      <c r="W14" s="343"/>
      <c r="X14" s="343"/>
      <c r="Y14" s="343"/>
      <c r="Z14" s="343"/>
      <c r="AA14" s="344" t="str">
        <f>IF(入力シート!$L$88=0,入力シート!L82,"")</f>
        <v/>
      </c>
      <c r="AB14" s="344"/>
      <c r="AC14" s="344"/>
      <c r="AD14" s="344"/>
      <c r="AE14" s="344"/>
      <c r="AF14" s="344"/>
      <c r="AG14" s="344"/>
      <c r="AH14" s="345"/>
    </row>
    <row r="15" spans="2:34" ht="13.5" customHeight="1" x14ac:dyDescent="0.15">
      <c r="B15" s="334"/>
      <c r="C15" s="242" t="s">
        <v>3681</v>
      </c>
      <c r="D15" s="243"/>
      <c r="E15" s="243"/>
      <c r="F15" s="243"/>
      <c r="G15" s="243"/>
      <c r="H15" s="243"/>
      <c r="I15" s="243"/>
      <c r="J15" s="243"/>
      <c r="K15" s="243"/>
      <c r="L15" s="243"/>
      <c r="M15" s="243"/>
      <c r="N15" s="243"/>
      <c r="O15" s="243"/>
      <c r="P15" s="243"/>
      <c r="Q15" s="243"/>
      <c r="R15" s="243"/>
      <c r="S15" s="243"/>
      <c r="T15" s="243"/>
      <c r="U15" s="244"/>
      <c r="V15" s="243" t="s">
        <v>3682</v>
      </c>
      <c r="W15" s="243"/>
      <c r="X15" s="243"/>
      <c r="Y15" s="243"/>
      <c r="Z15" s="243"/>
      <c r="AA15" s="243"/>
      <c r="AB15" s="243"/>
      <c r="AC15" s="243"/>
      <c r="AD15" s="243"/>
      <c r="AE15" s="243"/>
      <c r="AF15" s="243"/>
      <c r="AG15" s="243"/>
      <c r="AH15" s="244"/>
    </row>
    <row r="16" spans="2:34" ht="16.5" customHeight="1" x14ac:dyDescent="0.15">
      <c r="B16" s="334"/>
      <c r="C16" s="16" t="s">
        <v>3683</v>
      </c>
      <c r="D16" s="320" t="str">
        <f>入力シート!L213</f>
        <v/>
      </c>
      <c r="E16" s="320"/>
      <c r="F16" s="7" t="s">
        <v>3684</v>
      </c>
      <c r="G16" s="320" t="str">
        <f>入力シート!L214</f>
        <v/>
      </c>
      <c r="H16" s="320"/>
      <c r="I16" s="320"/>
      <c r="J16" s="310" t="str">
        <f>入力シート!L215</f>
        <v/>
      </c>
      <c r="K16" s="310"/>
      <c r="L16" s="310"/>
      <c r="M16" s="310"/>
      <c r="N16" s="310"/>
      <c r="O16" s="310"/>
      <c r="P16" s="310"/>
      <c r="Q16" s="310"/>
      <c r="R16" s="310"/>
      <c r="S16" s="310"/>
      <c r="T16" s="310"/>
      <c r="U16" s="311"/>
      <c r="V16" s="7" t="s">
        <v>3683</v>
      </c>
      <c r="W16" s="321" t="str">
        <f>IF(入力シート!$L$88=0,入力シート!L84,"")</f>
        <v/>
      </c>
      <c r="X16" s="321"/>
      <c r="Y16" s="7" t="s">
        <v>3684</v>
      </c>
      <c r="Z16" s="321" t="str">
        <f>IF(入力シート!$L$88=0,入力シート!L85,"")</f>
        <v/>
      </c>
      <c r="AA16" s="321"/>
      <c r="AB16" s="321"/>
      <c r="AC16" s="312"/>
      <c r="AD16" s="312"/>
      <c r="AE16" s="312"/>
      <c r="AF16" s="312"/>
      <c r="AG16" s="312"/>
      <c r="AH16" s="313"/>
    </row>
    <row r="17" spans="2:34" ht="23.25" customHeight="1" x14ac:dyDescent="0.15">
      <c r="B17" s="334"/>
      <c r="C17" s="245" t="str">
        <f>入力シート!L216</f>
        <v/>
      </c>
      <c r="D17" s="246"/>
      <c r="E17" s="246"/>
      <c r="F17" s="246"/>
      <c r="G17" s="246"/>
      <c r="H17" s="246"/>
      <c r="I17" s="246"/>
      <c r="J17" s="246"/>
      <c r="K17" s="246"/>
      <c r="L17" s="246"/>
      <c r="M17" s="246"/>
      <c r="N17" s="246"/>
      <c r="O17" s="246"/>
      <c r="P17" s="246"/>
      <c r="Q17" s="246"/>
      <c r="R17" s="246"/>
      <c r="S17" s="246"/>
      <c r="T17" s="246"/>
      <c r="U17" s="247"/>
      <c r="V17" s="308" t="str">
        <f>IF(入力シート!$L$88=0,入力シート!L86,"")</f>
        <v/>
      </c>
      <c r="W17" s="308"/>
      <c r="X17" s="308"/>
      <c r="Y17" s="308"/>
      <c r="Z17" s="308"/>
      <c r="AA17" s="308"/>
      <c r="AB17" s="308"/>
      <c r="AC17" s="308"/>
      <c r="AD17" s="308"/>
      <c r="AE17" s="308"/>
      <c r="AF17" s="308"/>
      <c r="AG17" s="308"/>
      <c r="AH17" s="309"/>
    </row>
    <row r="18" spans="2:34" ht="16.5" customHeight="1" x14ac:dyDescent="0.15">
      <c r="B18" s="334"/>
      <c r="C18" s="314" t="s">
        <v>3685</v>
      </c>
      <c r="D18" s="315"/>
      <c r="E18" s="316"/>
      <c r="F18" s="272" t="s">
        <v>3686</v>
      </c>
      <c r="G18" s="273"/>
      <c r="H18" s="274"/>
      <c r="I18" s="322" t="str">
        <f>入力シート!L217</f>
        <v/>
      </c>
      <c r="J18" s="323"/>
      <c r="K18" s="323"/>
      <c r="L18" s="323"/>
      <c r="M18" s="323"/>
      <c r="N18" s="323"/>
      <c r="O18" s="323"/>
      <c r="P18" s="323"/>
      <c r="Q18" s="323"/>
      <c r="R18" s="323"/>
      <c r="S18" s="323"/>
      <c r="T18" s="323"/>
      <c r="U18" s="324"/>
      <c r="V18" s="325" t="s">
        <v>3707</v>
      </c>
      <c r="W18" s="286"/>
      <c r="X18" s="286"/>
      <c r="Y18" s="286"/>
      <c r="Z18" s="286"/>
      <c r="AA18" s="286"/>
      <c r="AB18" s="286"/>
      <c r="AC18" s="286"/>
      <c r="AD18" s="286"/>
      <c r="AE18" s="286"/>
      <c r="AF18" s="286"/>
      <c r="AG18" s="286"/>
      <c r="AH18" s="286"/>
    </row>
    <row r="19" spans="2:34" ht="16.5" customHeight="1" x14ac:dyDescent="0.15">
      <c r="B19" s="334"/>
      <c r="C19" s="317"/>
      <c r="D19" s="318"/>
      <c r="E19" s="319"/>
      <c r="F19" s="275" t="s">
        <v>3687</v>
      </c>
      <c r="G19" s="276"/>
      <c r="H19" s="277"/>
      <c r="I19" s="322" t="str">
        <f>入力シート!L218</f>
        <v>－</v>
      </c>
      <c r="J19" s="323"/>
      <c r="K19" s="323"/>
      <c r="L19" s="323"/>
      <c r="M19" s="323"/>
      <c r="N19" s="323"/>
      <c r="O19" s="323"/>
      <c r="P19" s="323"/>
      <c r="Q19" s="323"/>
      <c r="R19" s="323"/>
      <c r="S19" s="323"/>
      <c r="T19" s="323"/>
      <c r="U19" s="324"/>
      <c r="V19" s="326"/>
      <c r="W19" s="240"/>
      <c r="X19" s="240"/>
      <c r="Y19" s="240"/>
      <c r="Z19" s="240"/>
      <c r="AA19" s="240"/>
      <c r="AB19" s="240"/>
      <c r="AC19" s="240"/>
      <c r="AD19" s="240"/>
      <c r="AE19" s="240"/>
      <c r="AF19" s="240"/>
      <c r="AG19" s="240"/>
      <c r="AH19" s="240"/>
    </row>
    <row r="20" spans="2:34" ht="13.5" customHeight="1" x14ac:dyDescent="0.15">
      <c r="B20" s="334"/>
      <c r="C20" s="248" t="s">
        <v>3688</v>
      </c>
      <c r="D20" s="330"/>
      <c r="E20" s="249"/>
      <c r="F20" s="15" t="str">
        <f>入力シート!M205</f>
        <v>☑</v>
      </c>
      <c r="G20" s="243" t="s">
        <v>3689</v>
      </c>
      <c r="H20" s="243"/>
      <c r="I20" s="243"/>
      <c r="J20" s="243"/>
      <c r="K20" s="243"/>
      <c r="L20" s="243"/>
      <c r="M20" s="243"/>
      <c r="N20" s="243"/>
      <c r="O20" s="243"/>
      <c r="P20" s="243"/>
      <c r="Q20" s="243"/>
      <c r="R20" s="243"/>
      <c r="S20" s="243"/>
      <c r="T20" s="243"/>
      <c r="U20" s="244"/>
      <c r="V20" s="326"/>
      <c r="W20" s="240"/>
      <c r="X20" s="240"/>
      <c r="Y20" s="240"/>
      <c r="Z20" s="240"/>
      <c r="AA20" s="240"/>
      <c r="AB20" s="240"/>
      <c r="AC20" s="240"/>
      <c r="AD20" s="240"/>
      <c r="AE20" s="240"/>
      <c r="AF20" s="240"/>
      <c r="AG20" s="240"/>
      <c r="AH20" s="240"/>
    </row>
    <row r="21" spans="2:34" ht="13.5" customHeight="1" x14ac:dyDescent="0.15">
      <c r="B21" s="334"/>
      <c r="C21" s="250"/>
      <c r="D21" s="331"/>
      <c r="E21" s="251"/>
      <c r="F21" s="7" t="str">
        <f>入力シート!N205</f>
        <v>□</v>
      </c>
      <c r="G21" s="240" t="s">
        <v>3690</v>
      </c>
      <c r="H21" s="240"/>
      <c r="I21" s="240"/>
      <c r="J21" s="240"/>
      <c r="K21" s="240"/>
      <c r="L21" s="240"/>
      <c r="M21" s="261" t="str">
        <f>入力シート!O205</f>
        <v/>
      </c>
      <c r="N21" s="261"/>
      <c r="O21" s="261"/>
      <c r="P21" s="261"/>
      <c r="Q21" s="261"/>
      <c r="R21" s="261"/>
      <c r="S21" s="261"/>
      <c r="T21" s="240" t="s">
        <v>3691</v>
      </c>
      <c r="U21" s="241"/>
      <c r="V21" s="326"/>
      <c r="W21" s="240"/>
      <c r="X21" s="240"/>
      <c r="Y21" s="240"/>
      <c r="Z21" s="240"/>
      <c r="AA21" s="240"/>
      <c r="AB21" s="240"/>
      <c r="AC21" s="240"/>
      <c r="AD21" s="240"/>
      <c r="AE21" s="240"/>
      <c r="AF21" s="240"/>
      <c r="AG21" s="240"/>
      <c r="AH21" s="240"/>
    </row>
    <row r="22" spans="2:34" ht="13.5" customHeight="1" x14ac:dyDescent="0.15">
      <c r="B22" s="334"/>
      <c r="C22" s="252"/>
      <c r="D22" s="282"/>
      <c r="E22" s="253"/>
      <c r="F22" s="283"/>
      <c r="G22" s="283"/>
      <c r="H22" s="18" t="s">
        <v>3692</v>
      </c>
      <c r="I22" s="18" t="str">
        <f>入力シート!L206</f>
        <v>□</v>
      </c>
      <c r="J22" s="283" t="s">
        <v>3693</v>
      </c>
      <c r="K22" s="283"/>
      <c r="L22" s="283"/>
      <c r="M22" s="283"/>
      <c r="N22" s="283"/>
      <c r="O22" s="283"/>
      <c r="P22" s="283"/>
      <c r="Q22" s="283"/>
      <c r="R22" s="283"/>
      <c r="S22" s="283"/>
      <c r="T22" s="283"/>
      <c r="U22" s="284"/>
      <c r="V22" s="326"/>
      <c r="W22" s="240"/>
      <c r="X22" s="240"/>
      <c r="Y22" s="240"/>
      <c r="Z22" s="240"/>
      <c r="AA22" s="240"/>
      <c r="AB22" s="240"/>
      <c r="AC22" s="240"/>
      <c r="AD22" s="240"/>
      <c r="AE22" s="240"/>
      <c r="AF22" s="240"/>
      <c r="AG22" s="240"/>
      <c r="AH22" s="240"/>
    </row>
    <row r="23" spans="2:34" ht="13.5" customHeight="1" x14ac:dyDescent="0.15">
      <c r="B23" s="335" t="s">
        <v>3677</v>
      </c>
      <c r="C23" s="346" t="s">
        <v>3694</v>
      </c>
      <c r="D23" s="347"/>
      <c r="E23" s="242" t="s">
        <v>3699</v>
      </c>
      <c r="F23" s="243"/>
      <c r="G23" s="243"/>
      <c r="H23" s="243"/>
      <c r="I23" s="243"/>
      <c r="J23" s="243"/>
      <c r="K23" s="243"/>
      <c r="L23" s="243"/>
      <c r="M23" s="243"/>
      <c r="N23" s="243"/>
      <c r="O23" s="243"/>
      <c r="P23" s="243"/>
      <c r="Q23" s="243"/>
      <c r="R23" s="243"/>
      <c r="S23" s="243"/>
      <c r="T23" s="243"/>
      <c r="U23" s="244"/>
      <c r="V23" s="326"/>
      <c r="W23" s="240"/>
      <c r="X23" s="240"/>
      <c r="Y23" s="240"/>
      <c r="Z23" s="240"/>
      <c r="AA23" s="240"/>
      <c r="AB23" s="240"/>
      <c r="AC23" s="240"/>
      <c r="AD23" s="240"/>
      <c r="AE23" s="240"/>
      <c r="AF23" s="240"/>
      <c r="AG23" s="240"/>
      <c r="AH23" s="240"/>
    </row>
    <row r="24" spans="2:34" ht="21" customHeight="1" x14ac:dyDescent="0.15">
      <c r="B24" s="336"/>
      <c r="C24" s="348"/>
      <c r="D24" s="349"/>
      <c r="E24" s="245" t="str">
        <f>入力シート!E224</f>
        <v/>
      </c>
      <c r="F24" s="246"/>
      <c r="G24" s="246"/>
      <c r="H24" s="246"/>
      <c r="I24" s="246"/>
      <c r="J24" s="246"/>
      <c r="K24" s="246"/>
      <c r="L24" s="246"/>
      <c r="M24" s="246"/>
      <c r="N24" s="246"/>
      <c r="O24" s="246"/>
      <c r="P24" s="246"/>
      <c r="Q24" s="246"/>
      <c r="R24" s="246"/>
      <c r="S24" s="246"/>
      <c r="T24" s="246"/>
      <c r="U24" s="247"/>
      <c r="V24" s="326"/>
      <c r="W24" s="240"/>
      <c r="X24" s="240"/>
      <c r="Y24" s="240"/>
      <c r="Z24" s="240"/>
      <c r="AA24" s="240"/>
      <c r="AB24" s="240"/>
      <c r="AC24" s="240"/>
      <c r="AD24" s="240"/>
      <c r="AE24" s="240"/>
      <c r="AF24" s="240"/>
      <c r="AG24" s="240"/>
      <c r="AH24" s="240"/>
    </row>
    <row r="25" spans="2:34" ht="12" customHeight="1" x14ac:dyDescent="0.15">
      <c r="B25" s="336"/>
      <c r="C25" s="348"/>
      <c r="D25" s="349"/>
      <c r="E25" s="248" t="s">
        <v>3688</v>
      </c>
      <c r="F25" s="249"/>
      <c r="G25" s="21" t="str">
        <f>入力シート!M225</f>
        <v>□</v>
      </c>
      <c r="H25" s="243" t="s">
        <v>3689</v>
      </c>
      <c r="I25" s="243"/>
      <c r="J25" s="243"/>
      <c r="K25" s="243"/>
      <c r="L25" s="243"/>
      <c r="M25" s="243"/>
      <c r="N25" s="243"/>
      <c r="O25" s="243"/>
      <c r="P25" s="243"/>
      <c r="Q25" s="243"/>
      <c r="R25" s="243"/>
      <c r="S25" s="243"/>
      <c r="T25" s="243"/>
      <c r="U25" s="244"/>
      <c r="V25" s="326"/>
      <c r="W25" s="240"/>
      <c r="X25" s="240"/>
      <c r="Y25" s="240"/>
      <c r="Z25" s="240"/>
      <c r="AA25" s="240"/>
      <c r="AB25" s="240"/>
      <c r="AC25" s="240"/>
      <c r="AD25" s="240"/>
      <c r="AE25" s="240"/>
      <c r="AF25" s="240"/>
      <c r="AG25" s="240"/>
      <c r="AH25" s="240"/>
    </row>
    <row r="26" spans="2:34" ht="12" customHeight="1" x14ac:dyDescent="0.15">
      <c r="B26" s="336"/>
      <c r="C26" s="348"/>
      <c r="D26" s="349"/>
      <c r="E26" s="250"/>
      <c r="F26" s="251"/>
      <c r="G26" s="22" t="str">
        <f>入力シート!N225</f>
        <v>□</v>
      </c>
      <c r="H26" s="240" t="s">
        <v>3690</v>
      </c>
      <c r="I26" s="240"/>
      <c r="J26" s="240"/>
      <c r="K26" s="240"/>
      <c r="L26" s="240"/>
      <c r="M26" s="240"/>
      <c r="N26" s="261" t="str">
        <f>入力シート!O225</f>
        <v/>
      </c>
      <c r="O26" s="261"/>
      <c r="P26" s="261"/>
      <c r="Q26" s="261"/>
      <c r="R26" s="261"/>
      <c r="S26" s="261"/>
      <c r="T26" s="261"/>
      <c r="U26" s="19" t="s">
        <v>3691</v>
      </c>
      <c r="V26" s="326"/>
      <c r="W26" s="240"/>
      <c r="X26" s="240"/>
      <c r="Y26" s="240"/>
      <c r="Z26" s="240"/>
      <c r="AA26" s="240"/>
      <c r="AB26" s="240"/>
      <c r="AC26" s="240"/>
      <c r="AD26" s="240"/>
      <c r="AE26" s="240"/>
      <c r="AF26" s="240"/>
      <c r="AG26" s="240"/>
      <c r="AH26" s="240"/>
    </row>
    <row r="27" spans="2:34" ht="12" customHeight="1" x14ac:dyDescent="0.15">
      <c r="B27" s="336"/>
      <c r="C27" s="350"/>
      <c r="D27" s="351"/>
      <c r="E27" s="252"/>
      <c r="F27" s="253"/>
      <c r="G27" s="252"/>
      <c r="H27" s="282"/>
      <c r="I27" s="18" t="s">
        <v>3692</v>
      </c>
      <c r="J27" s="18" t="str">
        <f>入力シート!L226</f>
        <v>□</v>
      </c>
      <c r="K27" s="283" t="s">
        <v>3701</v>
      </c>
      <c r="L27" s="283"/>
      <c r="M27" s="283"/>
      <c r="N27" s="283"/>
      <c r="O27" s="283"/>
      <c r="P27" s="283"/>
      <c r="Q27" s="283"/>
      <c r="R27" s="283"/>
      <c r="S27" s="283"/>
      <c r="T27" s="283"/>
      <c r="U27" s="284"/>
      <c r="V27" s="326"/>
      <c r="W27" s="240"/>
      <c r="X27" s="240"/>
      <c r="Y27" s="240"/>
      <c r="Z27" s="240"/>
      <c r="AA27" s="240"/>
      <c r="AB27" s="240"/>
      <c r="AC27" s="240"/>
      <c r="AD27" s="240"/>
      <c r="AE27" s="240"/>
      <c r="AF27" s="240"/>
      <c r="AG27" s="240"/>
      <c r="AH27" s="240"/>
    </row>
    <row r="28" spans="2:34" ht="12" customHeight="1" x14ac:dyDescent="0.15">
      <c r="B28" s="336"/>
      <c r="C28" s="346" t="s">
        <v>3695</v>
      </c>
      <c r="D28" s="347"/>
      <c r="E28" s="14"/>
      <c r="F28" s="15" t="str">
        <f>入力シート!M230</f>
        <v>□</v>
      </c>
      <c r="G28" s="243" t="s">
        <v>3702</v>
      </c>
      <c r="H28" s="243"/>
      <c r="I28" s="243"/>
      <c r="J28" s="243"/>
      <c r="K28" s="243"/>
      <c r="L28" s="243"/>
      <c r="M28" s="243"/>
      <c r="N28" s="243"/>
      <c r="O28" s="243"/>
      <c r="P28" s="243"/>
      <c r="Q28" s="243"/>
      <c r="R28" s="243"/>
      <c r="S28" s="243"/>
      <c r="T28" s="243"/>
      <c r="U28" s="244"/>
      <c r="V28" s="326"/>
      <c r="W28" s="240"/>
      <c r="X28" s="240"/>
      <c r="Y28" s="240"/>
      <c r="Z28" s="240"/>
      <c r="AA28" s="240"/>
      <c r="AB28" s="240"/>
      <c r="AC28" s="240"/>
      <c r="AD28" s="240"/>
      <c r="AE28" s="240"/>
      <c r="AF28" s="240"/>
      <c r="AG28" s="240"/>
      <c r="AH28" s="240"/>
    </row>
    <row r="29" spans="2:34" ht="12" customHeight="1" x14ac:dyDescent="0.15">
      <c r="B29" s="336"/>
      <c r="C29" s="348"/>
      <c r="D29" s="349"/>
      <c r="E29" s="16"/>
      <c r="F29" s="7" t="str">
        <f>入力シート!N230</f>
        <v>□</v>
      </c>
      <c r="G29" s="240" t="s">
        <v>3703</v>
      </c>
      <c r="H29" s="240"/>
      <c r="I29" s="240"/>
      <c r="J29" s="240"/>
      <c r="K29" s="240"/>
      <c r="L29" s="240"/>
      <c r="M29" s="240"/>
      <c r="N29" s="240"/>
      <c r="O29" s="240"/>
      <c r="P29" s="240"/>
      <c r="Q29" s="240"/>
      <c r="R29" s="240"/>
      <c r="S29" s="240"/>
      <c r="T29" s="240"/>
      <c r="U29" s="241"/>
      <c r="V29" s="326"/>
      <c r="W29" s="240"/>
      <c r="X29" s="240"/>
      <c r="Y29" s="240"/>
      <c r="Z29" s="240"/>
      <c r="AA29" s="240"/>
      <c r="AB29" s="240"/>
      <c r="AC29" s="240"/>
      <c r="AD29" s="240"/>
      <c r="AE29" s="240"/>
      <c r="AF29" s="240"/>
      <c r="AG29" s="240"/>
      <c r="AH29" s="240"/>
    </row>
    <row r="30" spans="2:34" ht="12" customHeight="1" x14ac:dyDescent="0.15">
      <c r="B30" s="336"/>
      <c r="C30" s="348"/>
      <c r="D30" s="349"/>
      <c r="E30" s="260"/>
      <c r="F30" s="240"/>
      <c r="G30" s="240"/>
      <c r="H30" s="240"/>
      <c r="I30" s="240"/>
      <c r="J30" s="240" t="s">
        <v>3700</v>
      </c>
      <c r="K30" s="240"/>
      <c r="L30" s="240"/>
      <c r="M30" s="261" t="str">
        <f>入力シート!O230</f>
        <v/>
      </c>
      <c r="N30" s="261"/>
      <c r="O30" s="261"/>
      <c r="P30" s="261"/>
      <c r="Q30" s="261"/>
      <c r="R30" s="261"/>
      <c r="S30" s="261"/>
      <c r="T30" s="240" t="s">
        <v>3691</v>
      </c>
      <c r="U30" s="241"/>
      <c r="V30" s="326"/>
      <c r="W30" s="240"/>
      <c r="X30" s="240"/>
      <c r="Y30" s="240"/>
      <c r="Z30" s="240"/>
      <c r="AA30" s="240"/>
      <c r="AB30" s="240"/>
      <c r="AC30" s="240"/>
      <c r="AD30" s="240"/>
      <c r="AE30" s="240"/>
      <c r="AF30" s="240"/>
      <c r="AG30" s="240"/>
      <c r="AH30" s="240"/>
    </row>
    <row r="31" spans="2:34" ht="12" customHeight="1" x14ac:dyDescent="0.15">
      <c r="B31" s="336"/>
      <c r="C31" s="352" t="s">
        <v>3696</v>
      </c>
      <c r="D31" s="353"/>
      <c r="E31" s="17"/>
      <c r="F31" s="18" t="str">
        <f>入力シート!P230</f>
        <v>□</v>
      </c>
      <c r="G31" s="283" t="s">
        <v>3704</v>
      </c>
      <c r="H31" s="283"/>
      <c r="I31" s="283"/>
      <c r="J31" s="283"/>
      <c r="K31" s="283"/>
      <c r="L31" s="283"/>
      <c r="M31" s="283"/>
      <c r="N31" s="283"/>
      <c r="O31" s="283"/>
      <c r="P31" s="283"/>
      <c r="Q31" s="283"/>
      <c r="R31" s="283"/>
      <c r="S31" s="283"/>
      <c r="T31" s="283"/>
      <c r="U31" s="284"/>
      <c r="V31" s="326"/>
      <c r="W31" s="240"/>
      <c r="X31" s="240"/>
      <c r="Y31" s="240"/>
      <c r="Z31" s="240"/>
      <c r="AA31" s="240"/>
      <c r="AB31" s="240"/>
      <c r="AC31" s="240"/>
      <c r="AD31" s="240"/>
      <c r="AE31" s="240"/>
      <c r="AF31" s="240"/>
      <c r="AG31" s="240"/>
      <c r="AH31" s="240"/>
    </row>
    <row r="32" spans="2:34" ht="12" customHeight="1" x14ac:dyDescent="0.15">
      <c r="B32" s="336"/>
      <c r="C32" s="346" t="s">
        <v>3697</v>
      </c>
      <c r="D32" s="347"/>
      <c r="E32" s="14"/>
      <c r="F32" s="15" t="str">
        <f>入力シート!M234</f>
        <v>□</v>
      </c>
      <c r="G32" s="243" t="s">
        <v>3705</v>
      </c>
      <c r="H32" s="243"/>
      <c r="I32" s="243"/>
      <c r="J32" s="243"/>
      <c r="K32" s="243"/>
      <c r="L32" s="243"/>
      <c r="M32" s="243"/>
      <c r="N32" s="243"/>
      <c r="O32" s="243"/>
      <c r="P32" s="243"/>
      <c r="Q32" s="243"/>
      <c r="R32" s="243"/>
      <c r="S32" s="243"/>
      <c r="T32" s="243"/>
      <c r="U32" s="244"/>
      <c r="V32" s="326"/>
      <c r="W32" s="240"/>
      <c r="X32" s="240"/>
      <c r="Y32" s="240"/>
      <c r="Z32" s="240"/>
      <c r="AA32" s="240"/>
      <c r="AB32" s="240"/>
      <c r="AC32" s="240"/>
      <c r="AD32" s="240"/>
      <c r="AE32" s="240"/>
      <c r="AF32" s="240"/>
      <c r="AG32" s="240"/>
      <c r="AH32" s="240"/>
    </row>
    <row r="33" spans="2:34" ht="12" customHeight="1" x14ac:dyDescent="0.15">
      <c r="B33" s="336"/>
      <c r="C33" s="348"/>
      <c r="D33" s="349"/>
      <c r="E33" s="16"/>
      <c r="F33" s="7" t="str">
        <f>入力シート!N234</f>
        <v>□</v>
      </c>
      <c r="G33" s="240" t="s">
        <v>3706</v>
      </c>
      <c r="H33" s="240"/>
      <c r="I33" s="240"/>
      <c r="J33" s="240"/>
      <c r="K33" s="240"/>
      <c r="L33" s="240"/>
      <c r="M33" s="240"/>
      <c r="N33" s="240"/>
      <c r="O33" s="240"/>
      <c r="P33" s="240"/>
      <c r="Q33" s="240"/>
      <c r="R33" s="240"/>
      <c r="S33" s="240"/>
      <c r="T33" s="240"/>
      <c r="U33" s="241"/>
      <c r="V33" s="326"/>
      <c r="W33" s="240"/>
      <c r="X33" s="240"/>
      <c r="Y33" s="240"/>
      <c r="Z33" s="240"/>
      <c r="AA33" s="240"/>
      <c r="AB33" s="240"/>
      <c r="AC33" s="240"/>
      <c r="AD33" s="240"/>
      <c r="AE33" s="240"/>
      <c r="AF33" s="240"/>
      <c r="AG33" s="240"/>
      <c r="AH33" s="240"/>
    </row>
    <row r="34" spans="2:34" ht="12" customHeight="1" x14ac:dyDescent="0.15">
      <c r="B34" s="336"/>
      <c r="C34" s="348"/>
      <c r="D34" s="349"/>
      <c r="E34" s="260"/>
      <c r="F34" s="240"/>
      <c r="G34" s="240"/>
      <c r="H34" s="240"/>
      <c r="I34" s="240"/>
      <c r="J34" s="240" t="s">
        <v>3700</v>
      </c>
      <c r="K34" s="240"/>
      <c r="L34" s="240"/>
      <c r="M34" s="261" t="str">
        <f>入力シート!O234</f>
        <v/>
      </c>
      <c r="N34" s="261"/>
      <c r="O34" s="261"/>
      <c r="P34" s="261"/>
      <c r="Q34" s="261"/>
      <c r="R34" s="261"/>
      <c r="S34" s="261"/>
      <c r="T34" s="240" t="s">
        <v>3691</v>
      </c>
      <c r="U34" s="241"/>
      <c r="V34" s="326"/>
      <c r="W34" s="240"/>
      <c r="X34" s="240"/>
      <c r="Y34" s="240"/>
      <c r="Z34" s="240"/>
      <c r="AA34" s="240"/>
      <c r="AB34" s="240"/>
      <c r="AC34" s="240"/>
      <c r="AD34" s="240"/>
      <c r="AE34" s="240"/>
      <c r="AF34" s="240"/>
      <c r="AG34" s="240"/>
      <c r="AH34" s="240"/>
    </row>
    <row r="35" spans="2:34" ht="12" customHeight="1" x14ac:dyDescent="0.15">
      <c r="B35" s="337"/>
      <c r="C35" s="354" t="s">
        <v>3698</v>
      </c>
      <c r="D35" s="355"/>
      <c r="E35" s="26"/>
      <c r="F35" s="27" t="str">
        <f>入力シート!P234</f>
        <v>□</v>
      </c>
      <c r="G35" s="258" t="s">
        <v>3704</v>
      </c>
      <c r="H35" s="258"/>
      <c r="I35" s="258"/>
      <c r="J35" s="258"/>
      <c r="K35" s="258"/>
      <c r="L35" s="258"/>
      <c r="M35" s="258"/>
      <c r="N35" s="258"/>
      <c r="O35" s="258"/>
      <c r="P35" s="258"/>
      <c r="Q35" s="258"/>
      <c r="R35" s="258"/>
      <c r="S35" s="258"/>
      <c r="T35" s="258"/>
      <c r="U35" s="259"/>
      <c r="V35" s="326"/>
      <c r="W35" s="240"/>
      <c r="X35" s="240"/>
      <c r="Y35" s="240"/>
      <c r="Z35" s="240"/>
      <c r="AA35" s="240"/>
      <c r="AB35" s="240"/>
      <c r="AC35" s="240"/>
      <c r="AD35" s="240"/>
      <c r="AE35" s="240"/>
      <c r="AF35" s="240"/>
      <c r="AG35" s="240"/>
      <c r="AH35" s="240"/>
    </row>
    <row r="36" spans="2:34" ht="16.5" customHeight="1" x14ac:dyDescent="0.15">
      <c r="B36" s="7"/>
      <c r="C36" s="7"/>
      <c r="D36" s="7"/>
      <c r="E36" s="7"/>
      <c r="F36" s="7"/>
      <c r="G36" s="7"/>
      <c r="H36" s="7"/>
      <c r="I36" s="7"/>
      <c r="J36" s="264" t="str">
        <f>IF(入力シート!L239,"別紙のとおり","")</f>
        <v/>
      </c>
      <c r="K36" s="264"/>
      <c r="L36" s="264"/>
      <c r="M36" s="264"/>
      <c r="N36" s="264"/>
      <c r="O36" s="264"/>
      <c r="P36" s="264"/>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265"/>
      <c r="K37" s="265"/>
      <c r="L37" s="265"/>
      <c r="M37" s="265"/>
      <c r="N37" s="265"/>
      <c r="O37" s="265"/>
      <c r="P37" s="265"/>
      <c r="Q37" s="7"/>
      <c r="R37" s="7"/>
      <c r="S37" s="7"/>
      <c r="T37" s="7"/>
      <c r="U37" s="7"/>
      <c r="V37" s="7"/>
      <c r="W37" s="7"/>
      <c r="X37" s="7"/>
      <c r="Y37" s="7"/>
      <c r="Z37" s="7"/>
      <c r="AA37" s="7"/>
      <c r="AB37" s="7"/>
      <c r="AC37" s="7"/>
      <c r="AD37" s="7"/>
      <c r="AE37" s="7"/>
      <c r="AF37" s="7"/>
      <c r="AG37" s="7"/>
      <c r="AH37" s="7"/>
    </row>
    <row r="38" spans="2:34" ht="16.5" customHeight="1" x14ac:dyDescent="0.15">
      <c r="B38" s="332" t="s">
        <v>3709</v>
      </c>
      <c r="C38" s="279" t="s">
        <v>3712</v>
      </c>
      <c r="D38" s="279"/>
      <c r="E38" s="279"/>
      <c r="F38" s="279"/>
      <c r="G38" s="279"/>
      <c r="H38" s="279"/>
      <c r="I38" s="279"/>
      <c r="J38" s="279"/>
      <c r="K38" s="279"/>
      <c r="L38" s="279"/>
      <c r="M38" s="279"/>
      <c r="N38" s="279"/>
      <c r="O38" s="279"/>
      <c r="P38" s="279"/>
      <c r="Q38" s="278" t="s">
        <v>3713</v>
      </c>
      <c r="R38" s="279"/>
      <c r="S38" s="279"/>
      <c r="T38" s="279"/>
      <c r="U38" s="278" t="s">
        <v>3714</v>
      </c>
      <c r="V38" s="279"/>
      <c r="W38" s="279"/>
      <c r="X38" s="280"/>
      <c r="Y38" s="287" t="s">
        <v>3716</v>
      </c>
      <c r="Z38" s="288"/>
      <c r="AA38" s="288"/>
      <c r="AB38" s="288"/>
      <c r="AC38" s="288"/>
      <c r="AD38" s="288"/>
      <c r="AE38" s="288"/>
      <c r="AF38" s="288"/>
      <c r="AG38" s="288"/>
      <c r="AH38" s="288"/>
    </row>
    <row r="39" spans="2:34" ht="16.5" customHeight="1" x14ac:dyDescent="0.15">
      <c r="B39" s="333"/>
      <c r="C39" s="239" t="s">
        <v>3710</v>
      </c>
      <c r="D39" s="239"/>
      <c r="E39" s="239"/>
      <c r="F39" s="239"/>
      <c r="G39" s="239"/>
      <c r="H39" s="239"/>
      <c r="I39" s="239"/>
      <c r="J39" s="239"/>
      <c r="K39" s="239"/>
      <c r="L39" s="239"/>
      <c r="M39" s="239" t="s">
        <v>3711</v>
      </c>
      <c r="N39" s="239"/>
      <c r="O39" s="239"/>
      <c r="P39" s="239"/>
      <c r="Q39" s="239"/>
      <c r="R39" s="239"/>
      <c r="S39" s="239"/>
      <c r="T39" s="239"/>
      <c r="U39" s="239"/>
      <c r="V39" s="239"/>
      <c r="W39" s="239"/>
      <c r="X39" s="281"/>
      <c r="Y39" s="289"/>
      <c r="Z39" s="288"/>
      <c r="AA39" s="288"/>
      <c r="AB39" s="288"/>
      <c r="AC39" s="288"/>
      <c r="AD39" s="288"/>
      <c r="AE39" s="288"/>
      <c r="AF39" s="288"/>
      <c r="AG39" s="288"/>
      <c r="AH39" s="288"/>
    </row>
    <row r="40" spans="2:34" ht="20.25" customHeight="1" x14ac:dyDescent="0.15">
      <c r="B40" s="29">
        <v>1</v>
      </c>
      <c r="C40" s="256" t="str">
        <f>IF(入力シート!$L$239,"",入力シート!L240)</f>
        <v/>
      </c>
      <c r="D40" s="256"/>
      <c r="E40" s="256"/>
      <c r="F40" s="256"/>
      <c r="G40" s="256"/>
      <c r="H40" s="256"/>
      <c r="I40" s="256"/>
      <c r="J40" s="256"/>
      <c r="K40" s="256"/>
      <c r="L40" s="256"/>
      <c r="M40" s="257" t="str">
        <f>IF(入力シート!$L$239,"",入力シート!M240)</f>
        <v/>
      </c>
      <c r="N40" s="257"/>
      <c r="O40" s="257"/>
      <c r="P40" s="257"/>
      <c r="Q40" s="236" t="str">
        <f>IF(入力シート!$L$239,"",入力シート!N240)</f>
        <v/>
      </c>
      <c r="R40" s="236"/>
      <c r="S40" s="236"/>
      <c r="T40" s="236"/>
      <c r="U40" s="237" t="str">
        <f>IF(入力シート!$L$239,"",入力シート!O240)</f>
        <v/>
      </c>
      <c r="V40" s="237"/>
      <c r="W40" s="237"/>
      <c r="X40" s="238"/>
      <c r="Y40" s="289"/>
      <c r="Z40" s="288"/>
      <c r="AA40" s="288"/>
      <c r="AB40" s="288"/>
      <c r="AC40" s="288"/>
      <c r="AD40" s="288"/>
      <c r="AE40" s="288"/>
      <c r="AF40" s="288"/>
      <c r="AG40" s="288"/>
      <c r="AH40" s="288"/>
    </row>
    <row r="41" spans="2:34" ht="20.25" customHeight="1" x14ac:dyDescent="0.15">
      <c r="B41" s="29">
        <v>2</v>
      </c>
      <c r="C41" s="256" t="str">
        <f>IF(入力シート!$L$239,"",入力シート!L241)</f>
        <v/>
      </c>
      <c r="D41" s="256"/>
      <c r="E41" s="256"/>
      <c r="F41" s="256"/>
      <c r="G41" s="256"/>
      <c r="H41" s="256"/>
      <c r="I41" s="256"/>
      <c r="J41" s="256"/>
      <c r="K41" s="256"/>
      <c r="L41" s="256"/>
      <c r="M41" s="257" t="str">
        <f>IF(入力シート!$L$239,"",入力シート!M241)</f>
        <v/>
      </c>
      <c r="N41" s="257"/>
      <c r="O41" s="257"/>
      <c r="P41" s="257"/>
      <c r="Q41" s="236" t="str">
        <f>IF(入力シート!$L$239,"",入力シート!N241)</f>
        <v/>
      </c>
      <c r="R41" s="236"/>
      <c r="S41" s="236"/>
      <c r="T41" s="236"/>
      <c r="U41" s="237" t="str">
        <f>IF(入力シート!$L$239,"",入力シート!O241)</f>
        <v/>
      </c>
      <c r="V41" s="237"/>
      <c r="W41" s="237"/>
      <c r="X41" s="238"/>
      <c r="Y41" s="289"/>
      <c r="Z41" s="288"/>
      <c r="AA41" s="288"/>
      <c r="AB41" s="288"/>
      <c r="AC41" s="288"/>
      <c r="AD41" s="288"/>
      <c r="AE41" s="288"/>
      <c r="AF41" s="288"/>
      <c r="AG41" s="288"/>
      <c r="AH41" s="288"/>
    </row>
    <row r="42" spans="2:34" ht="20.25" customHeight="1" x14ac:dyDescent="0.15">
      <c r="B42" s="29">
        <v>3</v>
      </c>
      <c r="C42" s="256" t="str">
        <f>IF(入力シート!$L$239,"",入力シート!L242)</f>
        <v/>
      </c>
      <c r="D42" s="256"/>
      <c r="E42" s="256"/>
      <c r="F42" s="256"/>
      <c r="G42" s="256"/>
      <c r="H42" s="256"/>
      <c r="I42" s="256"/>
      <c r="J42" s="256"/>
      <c r="K42" s="256"/>
      <c r="L42" s="256"/>
      <c r="M42" s="257" t="str">
        <f>IF(入力シート!$L$239,"",入力シート!M242)</f>
        <v/>
      </c>
      <c r="N42" s="257"/>
      <c r="O42" s="257"/>
      <c r="P42" s="257"/>
      <c r="Q42" s="236" t="str">
        <f>IF(入力シート!$L$239,"",入力シート!N242)</f>
        <v/>
      </c>
      <c r="R42" s="236"/>
      <c r="S42" s="236"/>
      <c r="T42" s="236"/>
      <c r="U42" s="237" t="str">
        <f>IF(入力シート!$L$239,"",入力シート!O242)</f>
        <v/>
      </c>
      <c r="V42" s="237"/>
      <c r="W42" s="237"/>
      <c r="X42" s="238"/>
      <c r="Y42" s="289"/>
      <c r="Z42" s="288"/>
      <c r="AA42" s="288"/>
      <c r="AB42" s="288"/>
      <c r="AC42" s="288"/>
      <c r="AD42" s="288"/>
      <c r="AE42" s="288"/>
      <c r="AF42" s="288"/>
      <c r="AG42" s="288"/>
      <c r="AH42" s="288"/>
    </row>
    <row r="43" spans="2:34" ht="20.25" customHeight="1" x14ac:dyDescent="0.15">
      <c r="B43" s="29">
        <v>4</v>
      </c>
      <c r="C43" s="256" t="str">
        <f>IF(入力シート!$L$239,"",入力シート!L243)</f>
        <v/>
      </c>
      <c r="D43" s="256"/>
      <c r="E43" s="256"/>
      <c r="F43" s="256"/>
      <c r="G43" s="256"/>
      <c r="H43" s="256"/>
      <c r="I43" s="256"/>
      <c r="J43" s="256"/>
      <c r="K43" s="256"/>
      <c r="L43" s="256"/>
      <c r="M43" s="257" t="str">
        <f>IF(入力シート!$L$239,"",入力シート!M243)</f>
        <v/>
      </c>
      <c r="N43" s="257"/>
      <c r="O43" s="257"/>
      <c r="P43" s="257"/>
      <c r="Q43" s="236" t="str">
        <f>IF(入力シート!$L$239,"",入力シート!N243)</f>
        <v/>
      </c>
      <c r="R43" s="236"/>
      <c r="S43" s="236"/>
      <c r="T43" s="236"/>
      <c r="U43" s="237" t="str">
        <f>IF(入力シート!$L$239,"",入力シート!O243)</f>
        <v/>
      </c>
      <c r="V43" s="237"/>
      <c r="W43" s="237"/>
      <c r="X43" s="238"/>
      <c r="Y43" s="289"/>
      <c r="Z43" s="288"/>
      <c r="AA43" s="288"/>
      <c r="AB43" s="288"/>
      <c r="AC43" s="288"/>
      <c r="AD43" s="288"/>
      <c r="AE43" s="288"/>
      <c r="AF43" s="288"/>
      <c r="AG43" s="288"/>
      <c r="AH43" s="288"/>
    </row>
    <row r="44" spans="2:34" ht="20.25" customHeight="1" x14ac:dyDescent="0.15">
      <c r="B44" s="29">
        <v>5</v>
      </c>
      <c r="C44" s="256" t="str">
        <f>IF(入力シート!$L$239,"",入力シート!L244)</f>
        <v/>
      </c>
      <c r="D44" s="256"/>
      <c r="E44" s="256"/>
      <c r="F44" s="256"/>
      <c r="G44" s="256"/>
      <c r="H44" s="256"/>
      <c r="I44" s="256"/>
      <c r="J44" s="256"/>
      <c r="K44" s="256"/>
      <c r="L44" s="256"/>
      <c r="M44" s="257" t="str">
        <f>IF(入力シート!$L$239,"",入力シート!M244)</f>
        <v/>
      </c>
      <c r="N44" s="257"/>
      <c r="O44" s="257"/>
      <c r="P44" s="257"/>
      <c r="Q44" s="236" t="str">
        <f>IF(入力シート!$L$239,"",入力シート!N244)</f>
        <v/>
      </c>
      <c r="R44" s="236"/>
      <c r="S44" s="236"/>
      <c r="T44" s="236"/>
      <c r="U44" s="237" t="str">
        <f>IF(入力シート!$L$239,"",入力シート!O244)</f>
        <v/>
      </c>
      <c r="V44" s="237"/>
      <c r="W44" s="237"/>
      <c r="X44" s="238"/>
      <c r="Y44" s="289"/>
      <c r="Z44" s="288"/>
      <c r="AA44" s="288"/>
      <c r="AB44" s="288"/>
      <c r="AC44" s="288"/>
      <c r="AD44" s="288"/>
      <c r="AE44" s="288"/>
      <c r="AF44" s="288"/>
      <c r="AG44" s="288"/>
      <c r="AH44" s="288"/>
    </row>
    <row r="45" spans="2:34" ht="16.5" customHeight="1" x14ac:dyDescent="0.15">
      <c r="B45" s="302" t="s">
        <v>3715</v>
      </c>
      <c r="C45" s="303"/>
      <c r="D45" s="303"/>
      <c r="E45" s="303"/>
      <c r="F45" s="303"/>
      <c r="G45" s="303"/>
      <c r="H45" s="303"/>
      <c r="I45" s="303"/>
      <c r="J45" s="303"/>
      <c r="K45" s="303"/>
      <c r="L45" s="303"/>
      <c r="M45" s="303"/>
      <c r="N45" s="303"/>
      <c r="O45" s="303"/>
      <c r="P45" s="303"/>
      <c r="Q45" s="304">
        <f>IF(入力シート!$L$239,"",SUM(Q40:T44))</f>
        <v>0</v>
      </c>
      <c r="R45" s="304"/>
      <c r="S45" s="304"/>
      <c r="T45" s="304"/>
      <c r="U45" s="254"/>
      <c r="V45" s="254"/>
      <c r="W45" s="254"/>
      <c r="X45" s="255"/>
      <c r="Y45" s="289"/>
      <c r="Z45" s="288"/>
      <c r="AA45" s="288"/>
      <c r="AB45" s="288"/>
      <c r="AC45" s="288"/>
      <c r="AD45" s="288"/>
      <c r="AE45" s="288"/>
      <c r="AF45" s="288"/>
      <c r="AG45" s="288"/>
      <c r="AH45" s="288"/>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290" t="s">
        <v>3718</v>
      </c>
      <c r="C48" s="291"/>
      <c r="D48" s="291"/>
      <c r="E48" s="291"/>
      <c r="F48" s="292"/>
      <c r="G48" s="32" t="str">
        <f>入力シート!L293</f>
        <v>□</v>
      </c>
      <c r="H48" s="286" t="s">
        <v>3720</v>
      </c>
      <c r="I48" s="286"/>
      <c r="J48" s="286"/>
      <c r="K48" s="286"/>
      <c r="L48" s="286"/>
      <c r="M48" s="28" t="str">
        <f>入力シート!M293</f>
        <v>□</v>
      </c>
      <c r="N48" s="286" t="s">
        <v>3721</v>
      </c>
      <c r="O48" s="286"/>
      <c r="P48" s="286"/>
      <c r="Q48" s="286"/>
      <c r="R48" s="286"/>
      <c r="S48" s="286"/>
      <c r="T48" s="286"/>
      <c r="U48" s="299" t="str">
        <f>入力シート!M294</f>
        <v/>
      </c>
      <c r="V48" s="299"/>
      <c r="W48" s="299"/>
      <c r="X48" s="299"/>
      <c r="Y48" s="299"/>
      <c r="Z48" s="299"/>
      <c r="AA48" s="299"/>
      <c r="AB48" s="299"/>
      <c r="AC48" s="299"/>
      <c r="AD48" s="299"/>
      <c r="AE48" s="299"/>
      <c r="AF48" s="299"/>
      <c r="AG48" s="299"/>
      <c r="AH48" s="33" t="s">
        <v>3691</v>
      </c>
    </row>
    <row r="49" spans="2:34" ht="13.5" customHeight="1" x14ac:dyDescent="0.15">
      <c r="B49" s="293"/>
      <c r="C49" s="294"/>
      <c r="D49" s="294"/>
      <c r="E49" s="294"/>
      <c r="F49" s="295"/>
      <c r="G49" s="30" t="str">
        <f>入力シート!N293</f>
        <v>□</v>
      </c>
      <c r="H49" s="7" t="s">
        <v>3722</v>
      </c>
      <c r="I49" s="7"/>
      <c r="J49" s="7"/>
      <c r="K49" s="7"/>
      <c r="L49" s="7"/>
      <c r="M49" s="7"/>
      <c r="N49" s="300" t="str">
        <f>入力シート!N294</f>
        <v/>
      </c>
      <c r="O49" s="300"/>
      <c r="P49" s="300"/>
      <c r="Q49" s="300"/>
      <c r="R49" s="300"/>
      <c r="S49" s="300"/>
      <c r="T49" s="300"/>
      <c r="U49" s="300"/>
      <c r="V49" s="300"/>
      <c r="W49" s="300"/>
      <c r="X49" s="300"/>
      <c r="Y49" s="300"/>
      <c r="Z49" s="300"/>
      <c r="AA49" s="300"/>
      <c r="AB49" s="300"/>
      <c r="AC49" s="300"/>
      <c r="AD49" s="300"/>
      <c r="AE49" s="300"/>
      <c r="AF49" s="300"/>
      <c r="AG49" s="300"/>
      <c r="AH49" s="19" t="s">
        <v>3691</v>
      </c>
    </row>
    <row r="50" spans="2:34" ht="13.5" customHeight="1" x14ac:dyDescent="0.15">
      <c r="B50" s="293"/>
      <c r="C50" s="294"/>
      <c r="D50" s="294"/>
      <c r="E50" s="294"/>
      <c r="F50" s="295"/>
      <c r="G50" s="301" t="s">
        <v>3723</v>
      </c>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4"/>
    </row>
    <row r="51" spans="2:34" ht="16.5" customHeight="1" x14ac:dyDescent="0.15">
      <c r="B51" s="293" t="s">
        <v>3719</v>
      </c>
      <c r="C51" s="294"/>
      <c r="D51" s="294"/>
      <c r="E51" s="294"/>
      <c r="F51" s="295"/>
      <c r="G51" s="23" t="str">
        <f>入力シート!L298</f>
        <v>□</v>
      </c>
      <c r="H51" s="273" t="s">
        <v>3724</v>
      </c>
      <c r="I51" s="273"/>
      <c r="J51" s="273"/>
      <c r="K51" s="273"/>
      <c r="L51" s="273"/>
      <c r="M51" s="273"/>
      <c r="N51" s="273"/>
      <c r="O51" s="24"/>
      <c r="P51" s="24" t="str">
        <f>入力シート!M298</f>
        <v>□</v>
      </c>
      <c r="Q51" s="273" t="s">
        <v>3725</v>
      </c>
      <c r="R51" s="273"/>
      <c r="S51" s="273"/>
      <c r="T51" s="273"/>
      <c r="U51" s="273"/>
      <c r="V51" s="273"/>
      <c r="W51" s="273"/>
      <c r="X51" s="273"/>
      <c r="Y51" s="31"/>
      <c r="Z51" s="24" t="str">
        <f>入力シート!N298</f>
        <v>□</v>
      </c>
      <c r="AA51" s="273" t="s">
        <v>3726</v>
      </c>
      <c r="AB51" s="273"/>
      <c r="AC51" s="273"/>
      <c r="AD51" s="273"/>
      <c r="AE51" s="273"/>
      <c r="AF51" s="273"/>
      <c r="AG51" s="273"/>
      <c r="AH51" s="25"/>
    </row>
    <row r="52" spans="2:34" ht="28.5" customHeight="1" x14ac:dyDescent="0.15">
      <c r="B52" s="296" t="s">
        <v>3658</v>
      </c>
      <c r="C52" s="297"/>
      <c r="D52" s="297"/>
      <c r="E52" s="297"/>
      <c r="F52" s="298"/>
      <c r="G52" s="262" t="str">
        <f>入力シート!L302</f>
        <v/>
      </c>
      <c r="H52" s="263"/>
      <c r="I52" s="263"/>
      <c r="J52" s="263"/>
      <c r="K52" s="263"/>
      <c r="L52" s="263"/>
      <c r="M52" s="263"/>
      <c r="N52" s="263"/>
      <c r="O52" s="263"/>
      <c r="P52" s="263" t="str">
        <f>入力シート!L304</f>
        <v/>
      </c>
      <c r="Q52" s="263"/>
      <c r="R52" s="263"/>
      <c r="S52" s="263"/>
      <c r="T52" s="263"/>
      <c r="U52" s="263"/>
      <c r="V52" s="263"/>
      <c r="W52" s="263"/>
      <c r="X52" s="263"/>
      <c r="Y52" s="305" t="str">
        <f>入力シート!L306</f>
        <v/>
      </c>
      <c r="Z52" s="305"/>
      <c r="AA52" s="305"/>
      <c r="AB52" s="305"/>
      <c r="AC52" s="305"/>
      <c r="AD52" s="305"/>
      <c r="AE52" s="305"/>
      <c r="AF52" s="305"/>
      <c r="AG52" s="305"/>
      <c r="AH52" s="97"/>
    </row>
    <row r="53" spans="2:34" ht="14.25" customHeight="1" x14ac:dyDescent="0.15">
      <c r="B53" s="285" t="s">
        <v>3727</v>
      </c>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row>
    <row r="54" spans="2:34" ht="14.25" customHeight="1" x14ac:dyDescent="0.15">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row>
    <row r="55" spans="2:34" ht="14.25" customHeight="1" x14ac:dyDescent="0.15">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row>
    <row r="56" spans="2:34" ht="14.25" customHeight="1" x14ac:dyDescent="0.15">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row>
  </sheetData>
  <sheetProtection algorithmName="SHA-512" hashValue="c3L41n/rlpCKH6uDNz5kw1lJGUcKAwDnS4fUBgAYh4BtUgaDtbNGEyJHNpKzApexXBmVbpTbuVr0UwYAENaqDw==" saltValue="3Y4/V2t4lWkZWZ+PaNUFaA==" spinCount="100000" sheet="1" objects="1" scenarios="1" formatCells="0"/>
  <mergeCells count="115">
    <mergeCell ref="B38:B39"/>
    <mergeCell ref="C12:I12"/>
    <mergeCell ref="J12:U12"/>
    <mergeCell ref="B11:U11"/>
    <mergeCell ref="V11:AH11"/>
    <mergeCell ref="B12:B22"/>
    <mergeCell ref="B23:B35"/>
    <mergeCell ref="C13:U14"/>
    <mergeCell ref="V13:AH13"/>
    <mergeCell ref="V14:Z14"/>
    <mergeCell ref="AA14:AH14"/>
    <mergeCell ref="H25:U25"/>
    <mergeCell ref="C23:D27"/>
    <mergeCell ref="C28:D30"/>
    <mergeCell ref="C31:D31"/>
    <mergeCell ref="C32:D34"/>
    <mergeCell ref="C35:D35"/>
    <mergeCell ref="G20:U20"/>
    <mergeCell ref="G21:L21"/>
    <mergeCell ref="F22:G22"/>
    <mergeCell ref="J22:U22"/>
    <mergeCell ref="M21:S21"/>
    <mergeCell ref="B3:AH3"/>
    <mergeCell ref="V4:W4"/>
    <mergeCell ref="T4:U4"/>
    <mergeCell ref="C17:U17"/>
    <mergeCell ref="V17:AH17"/>
    <mergeCell ref="J16:U16"/>
    <mergeCell ref="AC16:AH16"/>
    <mergeCell ref="C18:E19"/>
    <mergeCell ref="C15:U15"/>
    <mergeCell ref="V15:AH15"/>
    <mergeCell ref="D16:E16"/>
    <mergeCell ref="G16:I16"/>
    <mergeCell ref="W16:X16"/>
    <mergeCell ref="Z16:AB16"/>
    <mergeCell ref="I18:U18"/>
    <mergeCell ref="I19:U19"/>
    <mergeCell ref="V18:AH35"/>
    <mergeCell ref="M30:S30"/>
    <mergeCell ref="V12:AD12"/>
    <mergeCell ref="AE12:AH12"/>
    <mergeCell ref="T21:U21"/>
    <mergeCell ref="C20:E22"/>
    <mergeCell ref="G31:U31"/>
    <mergeCell ref="G28:U28"/>
    <mergeCell ref="B53:AH56"/>
    <mergeCell ref="Y38:AH45"/>
    <mergeCell ref="B48:F50"/>
    <mergeCell ref="B51:F51"/>
    <mergeCell ref="B52:F52"/>
    <mergeCell ref="H48:L48"/>
    <mergeCell ref="N48:T48"/>
    <mergeCell ref="U48:AG48"/>
    <mergeCell ref="N49:AG49"/>
    <mergeCell ref="G50:AH50"/>
    <mergeCell ref="H51:N51"/>
    <mergeCell ref="C44:L44"/>
    <mergeCell ref="M44:P44"/>
    <mergeCell ref="Q44:T44"/>
    <mergeCell ref="U44:X44"/>
    <mergeCell ref="B45:P45"/>
    <mergeCell ref="Q45:T45"/>
    <mergeCell ref="C38:P38"/>
    <mergeCell ref="C39:L39"/>
    <mergeCell ref="Q38:T39"/>
    <mergeCell ref="Q40:T40"/>
    <mergeCell ref="C40:L40"/>
    <mergeCell ref="P52:X52"/>
    <mergeCell ref="Y52:AG52"/>
    <mergeCell ref="G52:O52"/>
    <mergeCell ref="J36:P37"/>
    <mergeCell ref="X4:AG4"/>
    <mergeCell ref="C5:I5"/>
    <mergeCell ref="H10:O10"/>
    <mergeCell ref="AE10:AG10"/>
    <mergeCell ref="F18:H18"/>
    <mergeCell ref="F19:H19"/>
    <mergeCell ref="Q51:X51"/>
    <mergeCell ref="AA51:AG51"/>
    <mergeCell ref="M43:P43"/>
    <mergeCell ref="Q43:T43"/>
    <mergeCell ref="U43:X43"/>
    <mergeCell ref="M40:P40"/>
    <mergeCell ref="U38:X39"/>
    <mergeCell ref="U40:X40"/>
    <mergeCell ref="C41:L41"/>
    <mergeCell ref="M41:P41"/>
    <mergeCell ref="G29:U29"/>
    <mergeCell ref="G27:H27"/>
    <mergeCell ref="E30:I30"/>
    <mergeCell ref="H26:M26"/>
    <mergeCell ref="N26:T26"/>
    <mergeCell ref="K27:U27"/>
    <mergeCell ref="Q41:T41"/>
    <mergeCell ref="U41:X41"/>
    <mergeCell ref="M39:P39"/>
    <mergeCell ref="T30:U30"/>
    <mergeCell ref="E23:U23"/>
    <mergeCell ref="E24:U24"/>
    <mergeCell ref="E25:F27"/>
    <mergeCell ref="U45:X45"/>
    <mergeCell ref="C42:L42"/>
    <mergeCell ref="M42:P42"/>
    <mergeCell ref="Q42:T42"/>
    <mergeCell ref="U42:X42"/>
    <mergeCell ref="C43:L43"/>
    <mergeCell ref="J30:L30"/>
    <mergeCell ref="G35:U35"/>
    <mergeCell ref="G32:U32"/>
    <mergeCell ref="G33:U33"/>
    <mergeCell ref="E34:I34"/>
    <mergeCell ref="J34:L34"/>
    <mergeCell ref="M34:S34"/>
    <mergeCell ref="T34:U34"/>
  </mergeCells>
  <phoneticPr fontId="1"/>
  <pageMargins left="0.66" right="0.53" top="0.38" bottom="0.38"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B42D-713E-44E5-81A6-4DD5F5789DF8}">
  <sheetPr>
    <tabColor rgb="FFFF00FF"/>
  </sheetPr>
  <dimension ref="B1:AA52"/>
  <sheetViews>
    <sheetView workbookViewId="0"/>
    <sheetView zoomScaleNormal="100" workbookViewId="1">
      <selection activeCell="B4" sqref="B4:Y5"/>
    </sheetView>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408" t="s">
        <v>3854</v>
      </c>
      <c r="C4" s="408"/>
      <c r="D4" s="408"/>
      <c r="E4" s="408"/>
      <c r="F4" s="408"/>
      <c r="G4" s="408"/>
      <c r="H4" s="408"/>
      <c r="I4" s="408"/>
      <c r="J4" s="408"/>
      <c r="K4" s="408"/>
      <c r="L4" s="408"/>
      <c r="M4" s="408"/>
      <c r="N4" s="408"/>
      <c r="O4" s="408"/>
      <c r="P4" s="408"/>
      <c r="Q4" s="408"/>
      <c r="R4" s="408"/>
      <c r="S4" s="408"/>
      <c r="T4" s="408"/>
      <c r="U4" s="408"/>
      <c r="V4" s="408"/>
      <c r="W4" s="408"/>
      <c r="X4" s="408"/>
      <c r="Y4" s="408"/>
      <c r="Z4" s="137"/>
      <c r="AA4" s="137"/>
    </row>
    <row r="5" spans="2:27" s="55" customFormat="1" ht="5.25" customHeight="1" x14ac:dyDescent="0.15">
      <c r="B5" s="408"/>
      <c r="C5" s="408"/>
      <c r="D5" s="408"/>
      <c r="E5" s="408"/>
      <c r="F5" s="408"/>
      <c r="G5" s="408"/>
      <c r="H5" s="408"/>
      <c r="I5" s="408"/>
      <c r="J5" s="408"/>
      <c r="K5" s="408"/>
      <c r="L5" s="408"/>
      <c r="M5" s="408"/>
      <c r="N5" s="408"/>
      <c r="O5" s="408"/>
      <c r="P5" s="408"/>
      <c r="Q5" s="408"/>
      <c r="R5" s="408"/>
      <c r="S5" s="408"/>
      <c r="T5" s="408"/>
      <c r="U5" s="408"/>
      <c r="V5" s="408"/>
      <c r="W5" s="408"/>
      <c r="X5" s="408"/>
      <c r="Y5" s="408"/>
    </row>
    <row r="6" spans="2:27" s="55" customFormat="1" ht="51" customHeight="1" x14ac:dyDescent="0.15">
      <c r="C6" s="398" t="s">
        <v>3855</v>
      </c>
      <c r="D6" s="398"/>
      <c r="E6" s="398"/>
      <c r="F6" s="398"/>
      <c r="G6" s="398"/>
      <c r="H6" s="398"/>
      <c r="I6" s="398"/>
      <c r="J6" s="398"/>
      <c r="K6" s="398"/>
      <c r="L6" s="398"/>
      <c r="M6" s="398"/>
      <c r="N6" s="398"/>
      <c r="O6" s="398"/>
      <c r="P6" s="398"/>
      <c r="Q6" s="398"/>
      <c r="R6" s="398"/>
      <c r="S6" s="398"/>
      <c r="T6" s="398"/>
      <c r="U6" s="398"/>
      <c r="V6" s="398"/>
      <c r="W6" s="398"/>
      <c r="X6" s="398"/>
      <c r="Y6" s="398"/>
      <c r="Z6" s="131"/>
    </row>
    <row r="8" spans="2:27" ht="13.5" customHeight="1" x14ac:dyDescent="0.15">
      <c r="D8" s="399">
        <v>1</v>
      </c>
      <c r="E8" s="402" t="s">
        <v>3756</v>
      </c>
      <c r="F8" s="403"/>
      <c r="G8" s="404"/>
      <c r="H8" s="356" t="str">
        <f>入力シート!L144</f>
        <v/>
      </c>
      <c r="I8" s="356"/>
      <c r="J8" s="356"/>
      <c r="K8" s="356"/>
      <c r="L8" s="356"/>
      <c r="M8" s="356"/>
      <c r="N8" s="356"/>
      <c r="O8" s="356"/>
      <c r="P8" s="356"/>
      <c r="Q8" s="356"/>
      <c r="R8" s="357"/>
      <c r="S8" s="360" t="s">
        <v>3853</v>
      </c>
      <c r="T8" s="361"/>
      <c r="U8" s="364" t="str">
        <f>入力シート!L147</f>
        <v/>
      </c>
      <c r="V8" s="364"/>
      <c r="W8" s="365"/>
    </row>
    <row r="9" spans="2:27" x14ac:dyDescent="0.15">
      <c r="D9" s="400"/>
      <c r="E9" s="405"/>
      <c r="F9" s="406"/>
      <c r="G9" s="407"/>
      <c r="H9" s="358"/>
      <c r="I9" s="358"/>
      <c r="J9" s="358"/>
      <c r="K9" s="358"/>
      <c r="L9" s="358"/>
      <c r="M9" s="358"/>
      <c r="N9" s="358"/>
      <c r="O9" s="358"/>
      <c r="P9" s="358"/>
      <c r="Q9" s="358"/>
      <c r="R9" s="359"/>
      <c r="S9" s="362"/>
      <c r="T9" s="363"/>
      <c r="U9" s="366"/>
      <c r="V9" s="366"/>
      <c r="W9" s="367"/>
    </row>
    <row r="10" spans="2:27" ht="16.5" customHeight="1" x14ac:dyDescent="0.15">
      <c r="D10" s="400"/>
      <c r="E10" s="368" t="s">
        <v>3763</v>
      </c>
      <c r="F10" s="369"/>
      <c r="G10" s="369"/>
      <c r="H10" s="135" t="s">
        <v>3683</v>
      </c>
      <c r="I10" s="372" t="str">
        <f>入力シート!L148</f>
        <v/>
      </c>
      <c r="J10" s="372"/>
      <c r="K10" s="136" t="s">
        <v>3684</v>
      </c>
      <c r="L10" s="372" t="str">
        <f>入力シート!M148</f>
        <v/>
      </c>
      <c r="M10" s="372"/>
      <c r="N10" s="372"/>
      <c r="O10" s="372"/>
      <c r="P10" s="372"/>
      <c r="Q10" s="372"/>
      <c r="R10" s="372"/>
      <c r="S10" s="372"/>
      <c r="T10" s="372"/>
      <c r="U10" s="372"/>
      <c r="V10" s="372"/>
      <c r="W10" s="380"/>
    </row>
    <row r="11" spans="2:27" ht="28.5" customHeight="1" x14ac:dyDescent="0.15">
      <c r="D11" s="400"/>
      <c r="E11" s="370"/>
      <c r="F11" s="371"/>
      <c r="G11" s="371"/>
      <c r="H11" s="134"/>
      <c r="I11" s="358" t="str">
        <f>入力シート!L149</f>
        <v/>
      </c>
      <c r="J11" s="358"/>
      <c r="K11" s="358"/>
      <c r="L11" s="358"/>
      <c r="M11" s="358"/>
      <c r="N11" s="358"/>
      <c r="O11" s="358"/>
      <c r="P11" s="358"/>
      <c r="Q11" s="358"/>
      <c r="R11" s="358"/>
      <c r="S11" s="358"/>
      <c r="T11" s="358"/>
      <c r="U11" s="358"/>
      <c r="V11" s="358"/>
      <c r="W11" s="381"/>
    </row>
    <row r="12" spans="2:27" x14ac:dyDescent="0.15">
      <c r="D12" s="400"/>
      <c r="E12" s="368" t="s">
        <v>3852</v>
      </c>
      <c r="F12" s="369"/>
      <c r="G12" s="373"/>
      <c r="H12" s="383" t="s">
        <v>3686</v>
      </c>
      <c r="I12" s="384"/>
      <c r="J12" s="385"/>
      <c r="K12" s="386" t="str">
        <f>入力シート!L150</f>
        <v/>
      </c>
      <c r="L12" s="387"/>
      <c r="M12" s="387"/>
      <c r="N12" s="387"/>
      <c r="O12" s="387"/>
      <c r="P12" s="387"/>
      <c r="Q12" s="387"/>
      <c r="R12" s="387"/>
      <c r="S12" s="387"/>
      <c r="T12" s="387"/>
      <c r="U12" s="387"/>
      <c r="V12" s="387"/>
      <c r="W12" s="388"/>
    </row>
    <row r="13" spans="2:27" x14ac:dyDescent="0.15">
      <c r="D13" s="400"/>
      <c r="E13" s="370"/>
      <c r="F13" s="371"/>
      <c r="G13" s="382"/>
      <c r="H13" s="389" t="s">
        <v>3687</v>
      </c>
      <c r="I13" s="390"/>
      <c r="J13" s="391"/>
      <c r="K13" s="386" t="str">
        <f>入力シート!L151</f>
        <v>－</v>
      </c>
      <c r="L13" s="387"/>
      <c r="M13" s="387"/>
      <c r="N13" s="387"/>
      <c r="O13" s="387"/>
      <c r="P13" s="387"/>
      <c r="Q13" s="387"/>
      <c r="R13" s="387"/>
      <c r="S13" s="387"/>
      <c r="T13" s="387"/>
      <c r="U13" s="387"/>
      <c r="V13" s="387"/>
      <c r="W13" s="388"/>
    </row>
    <row r="14" spans="2:27" x14ac:dyDescent="0.15">
      <c r="D14" s="400"/>
      <c r="E14" s="368" t="s">
        <v>3851</v>
      </c>
      <c r="F14" s="369"/>
      <c r="G14" s="373"/>
      <c r="H14" s="132" t="str">
        <f>入力シート!M145</f>
        <v>□</v>
      </c>
      <c r="I14" s="392" t="s">
        <v>3689</v>
      </c>
      <c r="J14" s="392"/>
      <c r="K14" s="392"/>
      <c r="L14" s="392"/>
      <c r="M14" s="392"/>
      <c r="N14" s="392"/>
      <c r="O14" s="392"/>
      <c r="P14" s="392"/>
      <c r="Q14" s="392"/>
      <c r="R14" s="392"/>
      <c r="S14" s="392"/>
      <c r="T14" s="392"/>
      <c r="U14" s="392"/>
      <c r="V14" s="392"/>
      <c r="W14" s="393"/>
    </row>
    <row r="15" spans="2:27" x14ac:dyDescent="0.15">
      <c r="D15" s="400"/>
      <c r="E15" s="374"/>
      <c r="F15" s="375"/>
      <c r="G15" s="376"/>
      <c r="H15" s="5" t="str">
        <f>入力シート!N145</f>
        <v>□</v>
      </c>
      <c r="I15" s="394" t="s">
        <v>3690</v>
      </c>
      <c r="J15" s="394"/>
      <c r="K15" s="394"/>
      <c r="L15" s="394"/>
      <c r="M15" s="394"/>
      <c r="N15" s="394"/>
      <c r="O15" s="261" t="str">
        <f>入力シート!O145</f>
        <v/>
      </c>
      <c r="P15" s="261"/>
      <c r="Q15" s="261"/>
      <c r="R15" s="261"/>
      <c r="S15" s="261"/>
      <c r="T15" s="261"/>
      <c r="U15" s="261"/>
      <c r="V15" s="394" t="s">
        <v>3691</v>
      </c>
      <c r="W15" s="395"/>
    </row>
    <row r="16" spans="2:27" x14ac:dyDescent="0.15">
      <c r="D16" s="401"/>
      <c r="E16" s="377"/>
      <c r="F16" s="378"/>
      <c r="G16" s="379"/>
      <c r="H16" s="396"/>
      <c r="I16" s="396"/>
      <c r="J16" s="133" t="s">
        <v>3692</v>
      </c>
      <c r="K16" s="133" t="str">
        <f>入力シート!L146</f>
        <v>□</v>
      </c>
      <c r="L16" s="396" t="s">
        <v>3850</v>
      </c>
      <c r="M16" s="396"/>
      <c r="N16" s="396"/>
      <c r="O16" s="396"/>
      <c r="P16" s="396"/>
      <c r="Q16" s="396"/>
      <c r="R16" s="396"/>
      <c r="S16" s="396"/>
      <c r="T16" s="396"/>
      <c r="U16" s="396"/>
      <c r="V16" s="396"/>
      <c r="W16" s="397"/>
    </row>
    <row r="17" spans="4:23" ht="13.5" customHeight="1" x14ac:dyDescent="0.15">
      <c r="D17" s="399">
        <v>2</v>
      </c>
      <c r="E17" s="402" t="s">
        <v>3756</v>
      </c>
      <c r="F17" s="403"/>
      <c r="G17" s="404"/>
      <c r="H17" s="356" t="str">
        <f>入力シート!L155</f>
        <v/>
      </c>
      <c r="I17" s="356"/>
      <c r="J17" s="356"/>
      <c r="K17" s="356"/>
      <c r="L17" s="356"/>
      <c r="M17" s="356"/>
      <c r="N17" s="356"/>
      <c r="O17" s="356"/>
      <c r="P17" s="356"/>
      <c r="Q17" s="356"/>
      <c r="R17" s="357"/>
      <c r="S17" s="360" t="s">
        <v>3853</v>
      </c>
      <c r="T17" s="361"/>
      <c r="U17" s="364" t="str">
        <f>入力シート!L158</f>
        <v/>
      </c>
      <c r="V17" s="364"/>
      <c r="W17" s="365"/>
    </row>
    <row r="18" spans="4:23" x14ac:dyDescent="0.15">
      <c r="D18" s="400"/>
      <c r="E18" s="405"/>
      <c r="F18" s="406"/>
      <c r="G18" s="407"/>
      <c r="H18" s="358"/>
      <c r="I18" s="358"/>
      <c r="J18" s="358"/>
      <c r="K18" s="358"/>
      <c r="L18" s="358"/>
      <c r="M18" s="358"/>
      <c r="N18" s="358"/>
      <c r="O18" s="358"/>
      <c r="P18" s="358"/>
      <c r="Q18" s="358"/>
      <c r="R18" s="359"/>
      <c r="S18" s="362"/>
      <c r="T18" s="363"/>
      <c r="U18" s="366"/>
      <c r="V18" s="366"/>
      <c r="W18" s="367"/>
    </row>
    <row r="19" spans="4:23" ht="16.5" customHeight="1" x14ac:dyDescent="0.15">
      <c r="D19" s="400"/>
      <c r="E19" s="368" t="s">
        <v>3763</v>
      </c>
      <c r="F19" s="369"/>
      <c r="G19" s="369"/>
      <c r="H19" s="135" t="s">
        <v>3683</v>
      </c>
      <c r="I19" s="372" t="str">
        <f>入力シート!L159</f>
        <v/>
      </c>
      <c r="J19" s="372"/>
      <c r="K19" s="136" t="s">
        <v>3684</v>
      </c>
      <c r="L19" s="372" t="str">
        <f>入力シート!M159</f>
        <v/>
      </c>
      <c r="M19" s="372"/>
      <c r="N19" s="372"/>
      <c r="O19" s="372"/>
      <c r="P19" s="372"/>
      <c r="Q19" s="372"/>
      <c r="R19" s="372"/>
      <c r="S19" s="372"/>
      <c r="T19" s="372"/>
      <c r="U19" s="372"/>
      <c r="V19" s="372"/>
      <c r="W19" s="380"/>
    </row>
    <row r="20" spans="4:23" ht="28.5" customHeight="1" x14ac:dyDescent="0.15">
      <c r="D20" s="400"/>
      <c r="E20" s="370"/>
      <c r="F20" s="371"/>
      <c r="G20" s="371"/>
      <c r="H20" s="134"/>
      <c r="I20" s="358" t="str">
        <f>入力シート!L160</f>
        <v/>
      </c>
      <c r="J20" s="358"/>
      <c r="K20" s="358"/>
      <c r="L20" s="358"/>
      <c r="M20" s="358"/>
      <c r="N20" s="358"/>
      <c r="O20" s="358"/>
      <c r="P20" s="358"/>
      <c r="Q20" s="358"/>
      <c r="R20" s="358"/>
      <c r="S20" s="358"/>
      <c r="T20" s="358"/>
      <c r="U20" s="358"/>
      <c r="V20" s="358"/>
      <c r="W20" s="381"/>
    </row>
    <row r="21" spans="4:23" x14ac:dyDescent="0.15">
      <c r="D21" s="400"/>
      <c r="E21" s="368" t="s">
        <v>3852</v>
      </c>
      <c r="F21" s="369"/>
      <c r="G21" s="373"/>
      <c r="H21" s="383" t="s">
        <v>3686</v>
      </c>
      <c r="I21" s="384"/>
      <c r="J21" s="385"/>
      <c r="K21" s="386" t="str">
        <f>入力シート!L161</f>
        <v/>
      </c>
      <c r="L21" s="387"/>
      <c r="M21" s="387"/>
      <c r="N21" s="387"/>
      <c r="O21" s="387"/>
      <c r="P21" s="387"/>
      <c r="Q21" s="387"/>
      <c r="R21" s="387"/>
      <c r="S21" s="387"/>
      <c r="T21" s="387"/>
      <c r="U21" s="387"/>
      <c r="V21" s="387"/>
      <c r="W21" s="388"/>
    </row>
    <row r="22" spans="4:23" x14ac:dyDescent="0.15">
      <c r="D22" s="400"/>
      <c r="E22" s="370"/>
      <c r="F22" s="371"/>
      <c r="G22" s="382"/>
      <c r="H22" s="389" t="s">
        <v>3687</v>
      </c>
      <c r="I22" s="390"/>
      <c r="J22" s="391"/>
      <c r="K22" s="386" t="str">
        <f>入力シート!L162</f>
        <v>－</v>
      </c>
      <c r="L22" s="387"/>
      <c r="M22" s="387"/>
      <c r="N22" s="387"/>
      <c r="O22" s="387"/>
      <c r="P22" s="387"/>
      <c r="Q22" s="387"/>
      <c r="R22" s="387"/>
      <c r="S22" s="387"/>
      <c r="T22" s="387"/>
      <c r="U22" s="387"/>
      <c r="V22" s="387"/>
      <c r="W22" s="388"/>
    </row>
    <row r="23" spans="4:23" x14ac:dyDescent="0.15">
      <c r="D23" s="400"/>
      <c r="E23" s="368" t="s">
        <v>3851</v>
      </c>
      <c r="F23" s="369"/>
      <c r="G23" s="373"/>
      <c r="H23" s="132" t="str">
        <f>入力シート!M156</f>
        <v>□</v>
      </c>
      <c r="I23" s="392" t="s">
        <v>3689</v>
      </c>
      <c r="J23" s="392"/>
      <c r="K23" s="392"/>
      <c r="L23" s="392"/>
      <c r="M23" s="392"/>
      <c r="N23" s="392"/>
      <c r="O23" s="392"/>
      <c r="P23" s="392"/>
      <c r="Q23" s="392"/>
      <c r="R23" s="392"/>
      <c r="S23" s="392"/>
      <c r="T23" s="392"/>
      <c r="U23" s="392"/>
      <c r="V23" s="392"/>
      <c r="W23" s="393"/>
    </row>
    <row r="24" spans="4:23" x14ac:dyDescent="0.15">
      <c r="D24" s="400"/>
      <c r="E24" s="374"/>
      <c r="F24" s="375"/>
      <c r="G24" s="376"/>
      <c r="H24" s="5" t="str">
        <f>入力シート!N156</f>
        <v>□</v>
      </c>
      <c r="I24" s="394" t="s">
        <v>3690</v>
      </c>
      <c r="J24" s="394"/>
      <c r="K24" s="394"/>
      <c r="L24" s="394"/>
      <c r="M24" s="394"/>
      <c r="N24" s="394"/>
      <c r="O24" s="261" t="str">
        <f>入力シート!O156</f>
        <v/>
      </c>
      <c r="P24" s="261"/>
      <c r="Q24" s="261"/>
      <c r="R24" s="261"/>
      <c r="S24" s="261"/>
      <c r="T24" s="261"/>
      <c r="U24" s="261"/>
      <c r="V24" s="394" t="s">
        <v>3691</v>
      </c>
      <c r="W24" s="395"/>
    </row>
    <row r="25" spans="4:23" x14ac:dyDescent="0.15">
      <c r="D25" s="401"/>
      <c r="E25" s="377"/>
      <c r="F25" s="378"/>
      <c r="G25" s="379"/>
      <c r="H25" s="396"/>
      <c r="I25" s="396"/>
      <c r="J25" s="133" t="s">
        <v>3692</v>
      </c>
      <c r="K25" s="133" t="str">
        <f>入力シート!L157</f>
        <v>□</v>
      </c>
      <c r="L25" s="396" t="s">
        <v>3850</v>
      </c>
      <c r="M25" s="396"/>
      <c r="N25" s="396"/>
      <c r="O25" s="396"/>
      <c r="P25" s="396"/>
      <c r="Q25" s="396"/>
      <c r="R25" s="396"/>
      <c r="S25" s="396"/>
      <c r="T25" s="396"/>
      <c r="U25" s="396"/>
      <c r="V25" s="396"/>
      <c r="W25" s="397"/>
    </row>
    <row r="26" spans="4:23" ht="13.5" customHeight="1" x14ac:dyDescent="0.15">
      <c r="D26" s="399">
        <v>3</v>
      </c>
      <c r="E26" s="402" t="s">
        <v>3756</v>
      </c>
      <c r="F26" s="403"/>
      <c r="G26" s="404"/>
      <c r="H26" s="356" t="str">
        <f>入力シート!L166</f>
        <v/>
      </c>
      <c r="I26" s="356"/>
      <c r="J26" s="356"/>
      <c r="K26" s="356"/>
      <c r="L26" s="356"/>
      <c r="M26" s="356"/>
      <c r="N26" s="356"/>
      <c r="O26" s="356"/>
      <c r="P26" s="356"/>
      <c r="Q26" s="356"/>
      <c r="R26" s="357"/>
      <c r="S26" s="360" t="s">
        <v>3853</v>
      </c>
      <c r="T26" s="361"/>
      <c r="U26" s="364" t="str">
        <f>入力シート!L169</f>
        <v/>
      </c>
      <c r="V26" s="364"/>
      <c r="W26" s="365"/>
    </row>
    <row r="27" spans="4:23" x14ac:dyDescent="0.15">
      <c r="D27" s="400"/>
      <c r="E27" s="405"/>
      <c r="F27" s="406"/>
      <c r="G27" s="407"/>
      <c r="H27" s="358"/>
      <c r="I27" s="358"/>
      <c r="J27" s="358"/>
      <c r="K27" s="358"/>
      <c r="L27" s="358"/>
      <c r="M27" s="358"/>
      <c r="N27" s="358"/>
      <c r="O27" s="358"/>
      <c r="P27" s="358"/>
      <c r="Q27" s="358"/>
      <c r="R27" s="359"/>
      <c r="S27" s="362"/>
      <c r="T27" s="363"/>
      <c r="U27" s="366"/>
      <c r="V27" s="366"/>
      <c r="W27" s="367"/>
    </row>
    <row r="28" spans="4:23" ht="16.5" customHeight="1" x14ac:dyDescent="0.15">
      <c r="D28" s="400"/>
      <c r="E28" s="368" t="s">
        <v>3763</v>
      </c>
      <c r="F28" s="369"/>
      <c r="G28" s="369"/>
      <c r="H28" s="135" t="s">
        <v>3683</v>
      </c>
      <c r="I28" s="372" t="str">
        <f>入力シート!L170</f>
        <v/>
      </c>
      <c r="J28" s="372"/>
      <c r="K28" s="136" t="s">
        <v>3684</v>
      </c>
      <c r="L28" s="372" t="str">
        <f>入力シート!M170</f>
        <v/>
      </c>
      <c r="M28" s="372"/>
      <c r="N28" s="372"/>
      <c r="O28" s="372"/>
      <c r="P28" s="372"/>
      <c r="Q28" s="372"/>
      <c r="R28" s="372"/>
      <c r="S28" s="372"/>
      <c r="T28" s="372"/>
      <c r="U28" s="372"/>
      <c r="V28" s="372"/>
      <c r="W28" s="380"/>
    </row>
    <row r="29" spans="4:23" ht="28.5" customHeight="1" x14ac:dyDescent="0.15">
      <c r="D29" s="400"/>
      <c r="E29" s="370"/>
      <c r="F29" s="371"/>
      <c r="G29" s="371"/>
      <c r="H29" s="134"/>
      <c r="I29" s="358" t="str">
        <f>入力シート!L171</f>
        <v/>
      </c>
      <c r="J29" s="358"/>
      <c r="K29" s="358"/>
      <c r="L29" s="358"/>
      <c r="M29" s="358"/>
      <c r="N29" s="358"/>
      <c r="O29" s="358"/>
      <c r="P29" s="358"/>
      <c r="Q29" s="358"/>
      <c r="R29" s="358"/>
      <c r="S29" s="358"/>
      <c r="T29" s="358"/>
      <c r="U29" s="358"/>
      <c r="V29" s="358"/>
      <c r="W29" s="381"/>
    </row>
    <row r="30" spans="4:23" x14ac:dyDescent="0.15">
      <c r="D30" s="400"/>
      <c r="E30" s="368" t="s">
        <v>3852</v>
      </c>
      <c r="F30" s="369"/>
      <c r="G30" s="373"/>
      <c r="H30" s="383" t="s">
        <v>3686</v>
      </c>
      <c r="I30" s="384"/>
      <c r="J30" s="385"/>
      <c r="K30" s="386" t="str">
        <f>入力シート!L172</f>
        <v/>
      </c>
      <c r="L30" s="387"/>
      <c r="M30" s="387"/>
      <c r="N30" s="387"/>
      <c r="O30" s="387"/>
      <c r="P30" s="387"/>
      <c r="Q30" s="387"/>
      <c r="R30" s="387"/>
      <c r="S30" s="387"/>
      <c r="T30" s="387"/>
      <c r="U30" s="387"/>
      <c r="V30" s="387"/>
      <c r="W30" s="388"/>
    </row>
    <row r="31" spans="4:23" x14ac:dyDescent="0.15">
      <c r="D31" s="400"/>
      <c r="E31" s="370"/>
      <c r="F31" s="371"/>
      <c r="G31" s="382"/>
      <c r="H31" s="389" t="s">
        <v>3687</v>
      </c>
      <c r="I31" s="390"/>
      <c r="J31" s="391"/>
      <c r="K31" s="386" t="str">
        <f>入力シート!L173</f>
        <v>－</v>
      </c>
      <c r="L31" s="387"/>
      <c r="M31" s="387"/>
      <c r="N31" s="387"/>
      <c r="O31" s="387"/>
      <c r="P31" s="387"/>
      <c r="Q31" s="387"/>
      <c r="R31" s="387"/>
      <c r="S31" s="387"/>
      <c r="T31" s="387"/>
      <c r="U31" s="387"/>
      <c r="V31" s="387"/>
      <c r="W31" s="388"/>
    </row>
    <row r="32" spans="4:23" x14ac:dyDescent="0.15">
      <c r="D32" s="400"/>
      <c r="E32" s="368" t="s">
        <v>3851</v>
      </c>
      <c r="F32" s="369"/>
      <c r="G32" s="373"/>
      <c r="H32" s="132" t="str">
        <f>入力シート!M167</f>
        <v>□</v>
      </c>
      <c r="I32" s="392" t="s">
        <v>3689</v>
      </c>
      <c r="J32" s="392"/>
      <c r="K32" s="392"/>
      <c r="L32" s="392"/>
      <c r="M32" s="392"/>
      <c r="N32" s="392"/>
      <c r="O32" s="392"/>
      <c r="P32" s="392"/>
      <c r="Q32" s="392"/>
      <c r="R32" s="392"/>
      <c r="S32" s="392"/>
      <c r="T32" s="392"/>
      <c r="U32" s="392"/>
      <c r="V32" s="392"/>
      <c r="W32" s="393"/>
    </row>
    <row r="33" spans="4:23" x14ac:dyDescent="0.15">
      <c r="D33" s="400"/>
      <c r="E33" s="374"/>
      <c r="F33" s="375"/>
      <c r="G33" s="376"/>
      <c r="H33" s="5" t="str">
        <f>入力シート!N167</f>
        <v>□</v>
      </c>
      <c r="I33" s="394" t="s">
        <v>3690</v>
      </c>
      <c r="J33" s="394"/>
      <c r="K33" s="394"/>
      <c r="L33" s="394"/>
      <c r="M33" s="394"/>
      <c r="N33" s="394"/>
      <c r="O33" s="261" t="str">
        <f>入力シート!O167</f>
        <v/>
      </c>
      <c r="P33" s="261"/>
      <c r="Q33" s="261"/>
      <c r="R33" s="261"/>
      <c r="S33" s="261"/>
      <c r="T33" s="261"/>
      <c r="U33" s="261"/>
      <c r="V33" s="394" t="s">
        <v>3691</v>
      </c>
      <c r="W33" s="395"/>
    </row>
    <row r="34" spans="4:23" x14ac:dyDescent="0.15">
      <c r="D34" s="401"/>
      <c r="E34" s="377"/>
      <c r="F34" s="378"/>
      <c r="G34" s="379"/>
      <c r="H34" s="396"/>
      <c r="I34" s="396"/>
      <c r="J34" s="133" t="s">
        <v>3692</v>
      </c>
      <c r="K34" s="133" t="str">
        <f>入力シート!L168</f>
        <v>☑</v>
      </c>
      <c r="L34" s="396" t="s">
        <v>3850</v>
      </c>
      <c r="M34" s="396"/>
      <c r="N34" s="396"/>
      <c r="O34" s="396"/>
      <c r="P34" s="396"/>
      <c r="Q34" s="396"/>
      <c r="R34" s="396"/>
      <c r="S34" s="396"/>
      <c r="T34" s="396"/>
      <c r="U34" s="396"/>
      <c r="V34" s="396"/>
      <c r="W34" s="397"/>
    </row>
    <row r="35" spans="4:23" ht="13.5" customHeight="1" x14ac:dyDescent="0.15">
      <c r="D35" s="399">
        <v>4</v>
      </c>
      <c r="E35" s="402" t="s">
        <v>3756</v>
      </c>
      <c r="F35" s="403"/>
      <c r="G35" s="404"/>
      <c r="H35" s="356" t="str">
        <f>入力シート!L177</f>
        <v/>
      </c>
      <c r="I35" s="356"/>
      <c r="J35" s="356"/>
      <c r="K35" s="356"/>
      <c r="L35" s="356"/>
      <c r="M35" s="356"/>
      <c r="N35" s="356"/>
      <c r="O35" s="356"/>
      <c r="P35" s="356"/>
      <c r="Q35" s="356"/>
      <c r="R35" s="357"/>
      <c r="S35" s="360" t="s">
        <v>3853</v>
      </c>
      <c r="T35" s="361"/>
      <c r="U35" s="364" t="str">
        <f>入力シート!L180</f>
        <v/>
      </c>
      <c r="V35" s="364"/>
      <c r="W35" s="365"/>
    </row>
    <row r="36" spans="4:23" x14ac:dyDescent="0.15">
      <c r="D36" s="400"/>
      <c r="E36" s="405"/>
      <c r="F36" s="406"/>
      <c r="G36" s="407"/>
      <c r="H36" s="358"/>
      <c r="I36" s="358"/>
      <c r="J36" s="358"/>
      <c r="K36" s="358"/>
      <c r="L36" s="358"/>
      <c r="M36" s="358"/>
      <c r="N36" s="358"/>
      <c r="O36" s="358"/>
      <c r="P36" s="358"/>
      <c r="Q36" s="358"/>
      <c r="R36" s="359"/>
      <c r="S36" s="362"/>
      <c r="T36" s="363"/>
      <c r="U36" s="366"/>
      <c r="V36" s="366"/>
      <c r="W36" s="367"/>
    </row>
    <row r="37" spans="4:23" ht="16.5" customHeight="1" x14ac:dyDescent="0.15">
      <c r="D37" s="400"/>
      <c r="E37" s="368" t="s">
        <v>3763</v>
      </c>
      <c r="F37" s="369"/>
      <c r="G37" s="369"/>
      <c r="H37" s="135" t="s">
        <v>3683</v>
      </c>
      <c r="I37" s="372" t="str">
        <f>入力シート!L181</f>
        <v/>
      </c>
      <c r="J37" s="372"/>
      <c r="K37" s="136" t="s">
        <v>3684</v>
      </c>
      <c r="L37" s="372" t="str">
        <f>入力シート!M181</f>
        <v/>
      </c>
      <c r="M37" s="372"/>
      <c r="N37" s="372"/>
      <c r="O37" s="372"/>
      <c r="P37" s="372"/>
      <c r="Q37" s="372"/>
      <c r="R37" s="372"/>
      <c r="S37" s="372"/>
      <c r="T37" s="372"/>
      <c r="U37" s="372"/>
      <c r="V37" s="372"/>
      <c r="W37" s="380"/>
    </row>
    <row r="38" spans="4:23" ht="28.5" customHeight="1" x14ac:dyDescent="0.15">
      <c r="D38" s="400"/>
      <c r="E38" s="370"/>
      <c r="F38" s="371"/>
      <c r="G38" s="371"/>
      <c r="H38" s="134"/>
      <c r="I38" s="358" t="str">
        <f>入力シート!L182</f>
        <v/>
      </c>
      <c r="J38" s="358"/>
      <c r="K38" s="358"/>
      <c r="L38" s="358"/>
      <c r="M38" s="358"/>
      <c r="N38" s="358"/>
      <c r="O38" s="358"/>
      <c r="P38" s="358"/>
      <c r="Q38" s="358"/>
      <c r="R38" s="358"/>
      <c r="S38" s="358"/>
      <c r="T38" s="358"/>
      <c r="U38" s="358"/>
      <c r="V38" s="358"/>
      <c r="W38" s="381"/>
    </row>
    <row r="39" spans="4:23" x14ac:dyDescent="0.15">
      <c r="D39" s="400"/>
      <c r="E39" s="368" t="s">
        <v>3852</v>
      </c>
      <c r="F39" s="369"/>
      <c r="G39" s="373"/>
      <c r="H39" s="383" t="s">
        <v>3686</v>
      </c>
      <c r="I39" s="384"/>
      <c r="J39" s="385"/>
      <c r="K39" s="386" t="str">
        <f>入力シート!L183</f>
        <v/>
      </c>
      <c r="L39" s="387"/>
      <c r="M39" s="387"/>
      <c r="N39" s="387"/>
      <c r="O39" s="387"/>
      <c r="P39" s="387"/>
      <c r="Q39" s="387"/>
      <c r="R39" s="387"/>
      <c r="S39" s="387"/>
      <c r="T39" s="387"/>
      <c r="U39" s="387"/>
      <c r="V39" s="387"/>
      <c r="W39" s="388"/>
    </row>
    <row r="40" spans="4:23" x14ac:dyDescent="0.15">
      <c r="D40" s="400"/>
      <c r="E40" s="370"/>
      <c r="F40" s="371"/>
      <c r="G40" s="382"/>
      <c r="H40" s="389" t="s">
        <v>3687</v>
      </c>
      <c r="I40" s="390"/>
      <c r="J40" s="391"/>
      <c r="K40" s="386" t="str">
        <f>入力シート!L184</f>
        <v>－</v>
      </c>
      <c r="L40" s="387"/>
      <c r="M40" s="387"/>
      <c r="N40" s="387"/>
      <c r="O40" s="387"/>
      <c r="P40" s="387"/>
      <c r="Q40" s="387"/>
      <c r="R40" s="387"/>
      <c r="S40" s="387"/>
      <c r="T40" s="387"/>
      <c r="U40" s="387"/>
      <c r="V40" s="387"/>
      <c r="W40" s="388"/>
    </row>
    <row r="41" spans="4:23" x14ac:dyDescent="0.15">
      <c r="D41" s="400"/>
      <c r="E41" s="368" t="s">
        <v>3851</v>
      </c>
      <c r="F41" s="369"/>
      <c r="G41" s="373"/>
      <c r="H41" s="132" t="str">
        <f>入力シート!M178</f>
        <v>□</v>
      </c>
      <c r="I41" s="392" t="s">
        <v>3689</v>
      </c>
      <c r="J41" s="392"/>
      <c r="K41" s="392"/>
      <c r="L41" s="392"/>
      <c r="M41" s="392"/>
      <c r="N41" s="392"/>
      <c r="O41" s="392"/>
      <c r="P41" s="392"/>
      <c r="Q41" s="392"/>
      <c r="R41" s="392"/>
      <c r="S41" s="392"/>
      <c r="T41" s="392"/>
      <c r="U41" s="392"/>
      <c r="V41" s="392"/>
      <c r="W41" s="393"/>
    </row>
    <row r="42" spans="4:23" x14ac:dyDescent="0.15">
      <c r="D42" s="400"/>
      <c r="E42" s="374"/>
      <c r="F42" s="375"/>
      <c r="G42" s="376"/>
      <c r="H42" s="5" t="str">
        <f>入力シート!N178</f>
        <v>□</v>
      </c>
      <c r="I42" s="394" t="s">
        <v>3690</v>
      </c>
      <c r="J42" s="394"/>
      <c r="K42" s="394"/>
      <c r="L42" s="394"/>
      <c r="M42" s="394"/>
      <c r="N42" s="394"/>
      <c r="O42" s="261" t="str">
        <f>入力シート!O178</f>
        <v/>
      </c>
      <c r="P42" s="261"/>
      <c r="Q42" s="261"/>
      <c r="R42" s="261"/>
      <c r="S42" s="261"/>
      <c r="T42" s="261"/>
      <c r="U42" s="261"/>
      <c r="V42" s="394" t="s">
        <v>3691</v>
      </c>
      <c r="W42" s="395"/>
    </row>
    <row r="43" spans="4:23" x14ac:dyDescent="0.15">
      <c r="D43" s="401"/>
      <c r="E43" s="377"/>
      <c r="F43" s="378"/>
      <c r="G43" s="379"/>
      <c r="H43" s="396"/>
      <c r="I43" s="396"/>
      <c r="J43" s="133" t="s">
        <v>3692</v>
      </c>
      <c r="K43" s="133" t="str">
        <f>入力シート!L179</f>
        <v>□</v>
      </c>
      <c r="L43" s="396" t="s">
        <v>3850</v>
      </c>
      <c r="M43" s="396"/>
      <c r="N43" s="396"/>
      <c r="O43" s="396"/>
      <c r="P43" s="396"/>
      <c r="Q43" s="396"/>
      <c r="R43" s="396"/>
      <c r="S43" s="396"/>
      <c r="T43" s="396"/>
      <c r="U43" s="396"/>
      <c r="V43" s="396"/>
      <c r="W43" s="397"/>
    </row>
    <row r="44" spans="4:23" ht="13.5" customHeight="1" x14ac:dyDescent="0.15">
      <c r="D44" s="399">
        <v>5</v>
      </c>
      <c r="E44" s="402" t="s">
        <v>3756</v>
      </c>
      <c r="F44" s="403"/>
      <c r="G44" s="404"/>
      <c r="H44" s="356" t="str">
        <f>入力シート!L188</f>
        <v/>
      </c>
      <c r="I44" s="356"/>
      <c r="J44" s="356"/>
      <c r="K44" s="356"/>
      <c r="L44" s="356"/>
      <c r="M44" s="356"/>
      <c r="N44" s="356"/>
      <c r="O44" s="356"/>
      <c r="P44" s="356"/>
      <c r="Q44" s="356"/>
      <c r="R44" s="357"/>
      <c r="S44" s="360" t="s">
        <v>3853</v>
      </c>
      <c r="T44" s="361"/>
      <c r="U44" s="364" t="str">
        <f>入力シート!L191</f>
        <v/>
      </c>
      <c r="V44" s="364"/>
      <c r="W44" s="365"/>
    </row>
    <row r="45" spans="4:23" x14ac:dyDescent="0.15">
      <c r="D45" s="400"/>
      <c r="E45" s="405"/>
      <c r="F45" s="406"/>
      <c r="G45" s="407"/>
      <c r="H45" s="358"/>
      <c r="I45" s="358"/>
      <c r="J45" s="358"/>
      <c r="K45" s="358"/>
      <c r="L45" s="358"/>
      <c r="M45" s="358"/>
      <c r="N45" s="358"/>
      <c r="O45" s="358"/>
      <c r="P45" s="358"/>
      <c r="Q45" s="358"/>
      <c r="R45" s="359"/>
      <c r="S45" s="362"/>
      <c r="T45" s="363"/>
      <c r="U45" s="366"/>
      <c r="V45" s="366"/>
      <c r="W45" s="367"/>
    </row>
    <row r="46" spans="4:23" ht="16.5" customHeight="1" x14ac:dyDescent="0.15">
      <c r="D46" s="400"/>
      <c r="E46" s="368" t="s">
        <v>3763</v>
      </c>
      <c r="F46" s="369"/>
      <c r="G46" s="369"/>
      <c r="H46" s="135" t="s">
        <v>3683</v>
      </c>
      <c r="I46" s="372" t="str">
        <f>入力シート!L192</f>
        <v/>
      </c>
      <c r="J46" s="372"/>
      <c r="K46" s="136" t="s">
        <v>3684</v>
      </c>
      <c r="L46" s="372" t="str">
        <f>入力シート!M192</f>
        <v/>
      </c>
      <c r="M46" s="372"/>
      <c r="N46" s="372"/>
      <c r="O46" s="372"/>
      <c r="P46" s="372"/>
      <c r="Q46" s="372"/>
      <c r="R46" s="372"/>
      <c r="S46" s="372"/>
      <c r="T46" s="372"/>
      <c r="U46" s="372"/>
      <c r="V46" s="372"/>
      <c r="W46" s="380"/>
    </row>
    <row r="47" spans="4:23" ht="28.5" customHeight="1" x14ac:dyDescent="0.15">
      <c r="D47" s="400"/>
      <c r="E47" s="370"/>
      <c r="F47" s="371"/>
      <c r="G47" s="371"/>
      <c r="H47" s="134"/>
      <c r="I47" s="358" t="str">
        <f>入力シート!L193</f>
        <v/>
      </c>
      <c r="J47" s="358"/>
      <c r="K47" s="358"/>
      <c r="L47" s="358"/>
      <c r="M47" s="358"/>
      <c r="N47" s="358"/>
      <c r="O47" s="358"/>
      <c r="P47" s="358"/>
      <c r="Q47" s="358"/>
      <c r="R47" s="358"/>
      <c r="S47" s="358"/>
      <c r="T47" s="358"/>
      <c r="U47" s="358"/>
      <c r="V47" s="358"/>
      <c r="W47" s="381"/>
    </row>
    <row r="48" spans="4:23" x14ac:dyDescent="0.15">
      <c r="D48" s="400"/>
      <c r="E48" s="368" t="s">
        <v>3852</v>
      </c>
      <c r="F48" s="369"/>
      <c r="G48" s="373"/>
      <c r="H48" s="383" t="s">
        <v>3686</v>
      </c>
      <c r="I48" s="384"/>
      <c r="J48" s="385"/>
      <c r="K48" s="386" t="str">
        <f>入力シート!L194</f>
        <v/>
      </c>
      <c r="L48" s="387"/>
      <c r="M48" s="387"/>
      <c r="N48" s="387"/>
      <c r="O48" s="387"/>
      <c r="P48" s="387"/>
      <c r="Q48" s="387"/>
      <c r="R48" s="387"/>
      <c r="S48" s="387"/>
      <c r="T48" s="387"/>
      <c r="U48" s="387"/>
      <c r="V48" s="387"/>
      <c r="W48" s="388"/>
    </row>
    <row r="49" spans="4:23" x14ac:dyDescent="0.15">
      <c r="D49" s="400"/>
      <c r="E49" s="370"/>
      <c r="F49" s="371"/>
      <c r="G49" s="382"/>
      <c r="H49" s="389" t="s">
        <v>3687</v>
      </c>
      <c r="I49" s="390"/>
      <c r="J49" s="391"/>
      <c r="K49" s="386" t="str">
        <f>入力シート!L195</f>
        <v>－</v>
      </c>
      <c r="L49" s="387"/>
      <c r="M49" s="387"/>
      <c r="N49" s="387"/>
      <c r="O49" s="387"/>
      <c r="P49" s="387"/>
      <c r="Q49" s="387"/>
      <c r="R49" s="387"/>
      <c r="S49" s="387"/>
      <c r="T49" s="387"/>
      <c r="U49" s="387"/>
      <c r="V49" s="387"/>
      <c r="W49" s="388"/>
    </row>
    <row r="50" spans="4:23" x14ac:dyDescent="0.15">
      <c r="D50" s="400"/>
      <c r="E50" s="368" t="s">
        <v>3851</v>
      </c>
      <c r="F50" s="369"/>
      <c r="G50" s="373"/>
      <c r="H50" s="132" t="str">
        <f>入力シート!M189</f>
        <v>□</v>
      </c>
      <c r="I50" s="392" t="s">
        <v>3689</v>
      </c>
      <c r="J50" s="392"/>
      <c r="K50" s="392"/>
      <c r="L50" s="392"/>
      <c r="M50" s="392"/>
      <c r="N50" s="392"/>
      <c r="O50" s="392"/>
      <c r="P50" s="392"/>
      <c r="Q50" s="392"/>
      <c r="R50" s="392"/>
      <c r="S50" s="392"/>
      <c r="T50" s="392"/>
      <c r="U50" s="392"/>
      <c r="V50" s="392"/>
      <c r="W50" s="393"/>
    </row>
    <row r="51" spans="4:23" x14ac:dyDescent="0.15">
      <c r="D51" s="400"/>
      <c r="E51" s="374"/>
      <c r="F51" s="375"/>
      <c r="G51" s="376"/>
      <c r="H51" s="5" t="str">
        <f>入力シート!N189</f>
        <v>□</v>
      </c>
      <c r="I51" s="394" t="s">
        <v>3690</v>
      </c>
      <c r="J51" s="394"/>
      <c r="K51" s="394"/>
      <c r="L51" s="394"/>
      <c r="M51" s="394"/>
      <c r="N51" s="394"/>
      <c r="O51" s="261" t="str">
        <f>入力シート!O189</f>
        <v/>
      </c>
      <c r="P51" s="261"/>
      <c r="Q51" s="261"/>
      <c r="R51" s="261"/>
      <c r="S51" s="261"/>
      <c r="T51" s="261"/>
      <c r="U51" s="261"/>
      <c r="V51" s="394" t="s">
        <v>3691</v>
      </c>
      <c r="W51" s="395"/>
    </row>
    <row r="52" spans="4:23" x14ac:dyDescent="0.15">
      <c r="D52" s="401"/>
      <c r="E52" s="377"/>
      <c r="F52" s="378"/>
      <c r="G52" s="379"/>
      <c r="H52" s="396"/>
      <c r="I52" s="396"/>
      <c r="J52" s="133" t="s">
        <v>3692</v>
      </c>
      <c r="K52" s="133" t="str">
        <f>入力シート!L190</f>
        <v>□</v>
      </c>
      <c r="L52" s="396" t="s">
        <v>3850</v>
      </c>
      <c r="M52" s="396"/>
      <c r="N52" s="396"/>
      <c r="O52" s="396"/>
      <c r="P52" s="396"/>
      <c r="Q52" s="396"/>
      <c r="R52" s="396"/>
      <c r="S52" s="396"/>
      <c r="T52" s="396"/>
      <c r="U52" s="396"/>
      <c r="V52" s="396"/>
      <c r="W52" s="397"/>
    </row>
  </sheetData>
  <sheetProtection algorithmName="SHA-512" hashValue="ubDvPfqAUL55a9WJ/kKWz2vDQwCFzE1VvBzbvX/4H3f8gtim7hPyI3H6CJRBuKOlmRu1qn8Iby8i869Yk5oHVA==" saltValue="UsSdyMXrhwpuG5CxQjq+iQ==" spinCount="100000" sheet="1" objects="1" scenarios="1" formatCells="0"/>
  <mergeCells count="112">
    <mergeCell ref="E12:G13"/>
    <mergeCell ref="H12:J12"/>
    <mergeCell ref="K12:W12"/>
    <mergeCell ref="H13:J13"/>
    <mergeCell ref="K13:W13"/>
    <mergeCell ref="D8:D16"/>
    <mergeCell ref="B4:Y5"/>
    <mergeCell ref="D17:D25"/>
    <mergeCell ref="E17:G18"/>
    <mergeCell ref="H17:R18"/>
    <mergeCell ref="S17:T18"/>
    <mergeCell ref="U17:W18"/>
    <mergeCell ref="E19:G20"/>
    <mergeCell ref="I19:J19"/>
    <mergeCell ref="U8:W9"/>
    <mergeCell ref="H8:R9"/>
    <mergeCell ref="E10:G11"/>
    <mergeCell ref="I10:J10"/>
    <mergeCell ref="L10:N10"/>
    <mergeCell ref="I11:W11"/>
    <mergeCell ref="O10:W10"/>
    <mergeCell ref="E8:G9"/>
    <mergeCell ref="S8:T9"/>
    <mergeCell ref="E14:G16"/>
    <mergeCell ref="I14:W14"/>
    <mergeCell ref="I15:N15"/>
    <mergeCell ref="O15:U15"/>
    <mergeCell ref="V15:W15"/>
    <mergeCell ref="H16:I16"/>
    <mergeCell ref="L16:W16"/>
    <mergeCell ref="E23:G25"/>
    <mergeCell ref="I23:W23"/>
    <mergeCell ref="I24:N24"/>
    <mergeCell ref="O24:U24"/>
    <mergeCell ref="V24:W24"/>
    <mergeCell ref="H25:I25"/>
    <mergeCell ref="L25:W25"/>
    <mergeCell ref="L19:N19"/>
    <mergeCell ref="O19:W19"/>
    <mergeCell ref="I20:W20"/>
    <mergeCell ref="E21:G22"/>
    <mergeCell ref="H21:J21"/>
    <mergeCell ref="K21:W21"/>
    <mergeCell ref="H22:J22"/>
    <mergeCell ref="K22:W22"/>
    <mergeCell ref="D26:D34"/>
    <mergeCell ref="E26:G27"/>
    <mergeCell ref="H26:R27"/>
    <mergeCell ref="S26:T27"/>
    <mergeCell ref="U26:W27"/>
    <mergeCell ref="E28:G29"/>
    <mergeCell ref="I28:J28"/>
    <mergeCell ref="L28:N28"/>
    <mergeCell ref="O28:W28"/>
    <mergeCell ref="I29:W29"/>
    <mergeCell ref="E30:G31"/>
    <mergeCell ref="H30:J30"/>
    <mergeCell ref="K30:W30"/>
    <mergeCell ref="H31:J31"/>
    <mergeCell ref="K31:W31"/>
    <mergeCell ref="E32:G34"/>
    <mergeCell ref="I32:W32"/>
    <mergeCell ref="I33:N33"/>
    <mergeCell ref="O33:U33"/>
    <mergeCell ref="V33:W33"/>
    <mergeCell ref="H34:I34"/>
    <mergeCell ref="L34:W34"/>
    <mergeCell ref="C6:Y6"/>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D44:D52"/>
    <mergeCell ref="E44:G45"/>
    <mergeCell ref="D35:D43"/>
    <mergeCell ref="E35:G36"/>
    <mergeCell ref="H35:R36"/>
    <mergeCell ref="S35:T36"/>
    <mergeCell ref="U35:W36"/>
    <mergeCell ref="E37:G38"/>
    <mergeCell ref="I37:J37"/>
    <mergeCell ref="H44:R45"/>
    <mergeCell ref="S44:T45"/>
    <mergeCell ref="U44:W45"/>
    <mergeCell ref="E46:G47"/>
    <mergeCell ref="I46:J46"/>
    <mergeCell ref="L46:N46"/>
    <mergeCell ref="E41:G43"/>
    <mergeCell ref="O37:W37"/>
    <mergeCell ref="I38:W38"/>
    <mergeCell ref="E39:G40"/>
    <mergeCell ref="H39:J39"/>
    <mergeCell ref="K39:W39"/>
    <mergeCell ref="H40:J40"/>
    <mergeCell ref="K40:W40"/>
    <mergeCell ref="L37:N37"/>
    <mergeCell ref="I41:W41"/>
    <mergeCell ref="I42:N42"/>
    <mergeCell ref="O42:U42"/>
    <mergeCell ref="V42:W42"/>
    <mergeCell ref="H43:I43"/>
    <mergeCell ref="L43:W43"/>
  </mergeCells>
  <phoneticPr fontId="1"/>
  <pageMargins left="0.7" right="0.5" top="0.63" bottom="0.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E5F7-6CEB-4553-9608-C675575BB465}">
  <sheetPr>
    <tabColor rgb="FFFF00FF"/>
  </sheetPr>
  <dimension ref="B1:H27"/>
  <sheetViews>
    <sheetView workbookViewId="0"/>
    <sheetView zoomScaleNormal="100" workbookViewId="1">
      <selection activeCell="K5" sqref="K5"/>
    </sheetView>
  </sheetViews>
  <sheetFormatPr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20" t="s">
        <v>3817</v>
      </c>
      <c r="C4" s="420"/>
      <c r="D4" s="420"/>
      <c r="E4" s="420"/>
      <c r="F4" s="420"/>
      <c r="G4" s="420"/>
      <c r="H4" s="420"/>
    </row>
    <row r="5" spans="2:8" ht="5.25" customHeight="1" x14ac:dyDescent="0.15"/>
    <row r="6" spans="2:8" ht="30.75" customHeight="1" x14ac:dyDescent="0.15">
      <c r="C6" s="421" t="s">
        <v>3820</v>
      </c>
      <c r="D6" s="421"/>
      <c r="E6" s="421"/>
      <c r="F6" s="421"/>
      <c r="G6" s="421"/>
    </row>
    <row r="8" spans="2:8" ht="46.5" customHeight="1" x14ac:dyDescent="0.15">
      <c r="B8" s="409">
        <v>1</v>
      </c>
      <c r="C8" s="124" t="s">
        <v>3818</v>
      </c>
      <c r="D8" s="412" t="str">
        <f>入力シート!L79</f>
        <v xml:space="preserve"> </v>
      </c>
      <c r="E8" s="412"/>
      <c r="F8" s="412"/>
      <c r="G8" s="412"/>
      <c r="H8" s="413"/>
    </row>
    <row r="9" spans="2:8" ht="33" customHeight="1" x14ac:dyDescent="0.15">
      <c r="B9" s="410"/>
      <c r="C9" s="125" t="s">
        <v>3680</v>
      </c>
      <c r="D9" s="414" t="str">
        <f>入力シート!L82</f>
        <v/>
      </c>
      <c r="E9" s="414"/>
      <c r="F9" s="414"/>
      <c r="G9" s="414"/>
      <c r="H9" s="415"/>
    </row>
    <row r="10" spans="2:8" ht="18.75" customHeight="1" x14ac:dyDescent="0.15">
      <c r="B10" s="410"/>
      <c r="C10" s="416" t="s">
        <v>3819</v>
      </c>
      <c r="D10" s="110" t="s">
        <v>3683</v>
      </c>
      <c r="E10" s="111" t="str">
        <f>入力シート!L84</f>
        <v/>
      </c>
      <c r="F10" s="112" t="s">
        <v>3684</v>
      </c>
      <c r="G10" s="111" t="str">
        <f>入力シート!L85</f>
        <v/>
      </c>
      <c r="H10" s="106"/>
    </row>
    <row r="11" spans="2:8" ht="49.5" customHeight="1" x14ac:dyDescent="0.15">
      <c r="B11" s="411"/>
      <c r="C11" s="417"/>
      <c r="D11" s="418" t="str">
        <f>入力シート!L86</f>
        <v/>
      </c>
      <c r="E11" s="418"/>
      <c r="F11" s="418"/>
      <c r="G11" s="418"/>
      <c r="H11" s="419"/>
    </row>
    <row r="12" spans="2:8" ht="46.5" customHeight="1" x14ac:dyDescent="0.15">
      <c r="B12" s="409">
        <v>2</v>
      </c>
      <c r="C12" s="124" t="s">
        <v>3818</v>
      </c>
      <c r="D12" s="412" t="str">
        <f>入力シート!L91</f>
        <v xml:space="preserve"> </v>
      </c>
      <c r="E12" s="412"/>
      <c r="F12" s="412"/>
      <c r="G12" s="412"/>
      <c r="H12" s="413"/>
    </row>
    <row r="13" spans="2:8" ht="33" customHeight="1" x14ac:dyDescent="0.15">
      <c r="B13" s="410"/>
      <c r="C13" s="125" t="s">
        <v>3680</v>
      </c>
      <c r="D13" s="414" t="str">
        <f>入力シート!L94</f>
        <v/>
      </c>
      <c r="E13" s="414"/>
      <c r="F13" s="414"/>
      <c r="G13" s="414"/>
      <c r="H13" s="415"/>
    </row>
    <row r="14" spans="2:8" ht="18.75" customHeight="1" x14ac:dyDescent="0.15">
      <c r="B14" s="410"/>
      <c r="C14" s="416" t="s">
        <v>3819</v>
      </c>
      <c r="D14" s="110" t="s">
        <v>3683</v>
      </c>
      <c r="E14" s="111" t="str">
        <f>入力シート!L96</f>
        <v/>
      </c>
      <c r="F14" s="112" t="s">
        <v>3684</v>
      </c>
      <c r="G14" s="111" t="str">
        <f>入力シート!L97</f>
        <v/>
      </c>
      <c r="H14" s="106"/>
    </row>
    <row r="15" spans="2:8" ht="49.5" customHeight="1" x14ac:dyDescent="0.15">
      <c r="B15" s="411"/>
      <c r="C15" s="417"/>
      <c r="D15" s="418" t="str">
        <f>入力シート!L98</f>
        <v/>
      </c>
      <c r="E15" s="418"/>
      <c r="F15" s="418"/>
      <c r="G15" s="418"/>
      <c r="H15" s="419"/>
    </row>
    <row r="16" spans="2:8" ht="46.5" customHeight="1" x14ac:dyDescent="0.15">
      <c r="B16" s="409">
        <v>3</v>
      </c>
      <c r="C16" s="124" t="s">
        <v>3818</v>
      </c>
      <c r="D16" s="412" t="str">
        <f>入力シート!L103</f>
        <v xml:space="preserve"> </v>
      </c>
      <c r="E16" s="412"/>
      <c r="F16" s="412"/>
      <c r="G16" s="412"/>
      <c r="H16" s="413"/>
    </row>
    <row r="17" spans="2:8" ht="33" customHeight="1" x14ac:dyDescent="0.15">
      <c r="B17" s="410"/>
      <c r="C17" s="125" t="s">
        <v>3680</v>
      </c>
      <c r="D17" s="414" t="str">
        <f>入力シート!L106</f>
        <v/>
      </c>
      <c r="E17" s="414"/>
      <c r="F17" s="414"/>
      <c r="G17" s="414"/>
      <c r="H17" s="415"/>
    </row>
    <row r="18" spans="2:8" ht="18.75" customHeight="1" x14ac:dyDescent="0.15">
      <c r="B18" s="410"/>
      <c r="C18" s="416" t="s">
        <v>3819</v>
      </c>
      <c r="D18" s="110" t="s">
        <v>3683</v>
      </c>
      <c r="E18" s="111" t="str">
        <f>入力シート!L108</f>
        <v/>
      </c>
      <c r="F18" s="112" t="s">
        <v>3684</v>
      </c>
      <c r="G18" s="111" t="str">
        <f>入力シート!L109</f>
        <v/>
      </c>
      <c r="H18" s="106"/>
    </row>
    <row r="19" spans="2:8" ht="49.5" customHeight="1" x14ac:dyDescent="0.15">
      <c r="B19" s="411"/>
      <c r="C19" s="417"/>
      <c r="D19" s="418" t="str">
        <f>入力シート!L110</f>
        <v/>
      </c>
      <c r="E19" s="418"/>
      <c r="F19" s="418"/>
      <c r="G19" s="418"/>
      <c r="H19" s="419"/>
    </row>
    <row r="20" spans="2:8" ht="46.5" customHeight="1" x14ac:dyDescent="0.15">
      <c r="B20" s="409">
        <v>4</v>
      </c>
      <c r="C20" s="124" t="s">
        <v>3818</v>
      </c>
      <c r="D20" s="412" t="str">
        <f>入力シート!L115</f>
        <v xml:space="preserve"> </v>
      </c>
      <c r="E20" s="412"/>
      <c r="F20" s="412"/>
      <c r="G20" s="412"/>
      <c r="H20" s="413"/>
    </row>
    <row r="21" spans="2:8" ht="33" customHeight="1" x14ac:dyDescent="0.15">
      <c r="B21" s="410"/>
      <c r="C21" s="125" t="s">
        <v>3680</v>
      </c>
      <c r="D21" s="414" t="str">
        <f>入力シート!L118</f>
        <v/>
      </c>
      <c r="E21" s="414"/>
      <c r="F21" s="414"/>
      <c r="G21" s="414"/>
      <c r="H21" s="415"/>
    </row>
    <row r="22" spans="2:8" ht="18.75" customHeight="1" x14ac:dyDescent="0.15">
      <c r="B22" s="410"/>
      <c r="C22" s="416" t="s">
        <v>3819</v>
      </c>
      <c r="D22" s="110" t="s">
        <v>3683</v>
      </c>
      <c r="E22" s="111" t="str">
        <f>入力シート!L120</f>
        <v/>
      </c>
      <c r="F22" s="112" t="s">
        <v>3684</v>
      </c>
      <c r="G22" s="111" t="str">
        <f>入力シート!L121</f>
        <v/>
      </c>
      <c r="H22" s="106"/>
    </row>
    <row r="23" spans="2:8" ht="49.5" customHeight="1" x14ac:dyDescent="0.15">
      <c r="B23" s="411"/>
      <c r="C23" s="417"/>
      <c r="D23" s="418" t="str">
        <f>入力シート!L122</f>
        <v/>
      </c>
      <c r="E23" s="418"/>
      <c r="F23" s="418"/>
      <c r="G23" s="418"/>
      <c r="H23" s="419"/>
    </row>
    <row r="24" spans="2:8" ht="46.5" customHeight="1" x14ac:dyDescent="0.15">
      <c r="B24" s="409">
        <v>5</v>
      </c>
      <c r="C24" s="124" t="s">
        <v>3818</v>
      </c>
      <c r="D24" s="412" t="str">
        <f>入力シート!L127</f>
        <v xml:space="preserve"> </v>
      </c>
      <c r="E24" s="412"/>
      <c r="F24" s="412"/>
      <c r="G24" s="412"/>
      <c r="H24" s="413"/>
    </row>
    <row r="25" spans="2:8" ht="33" customHeight="1" x14ac:dyDescent="0.15">
      <c r="B25" s="410"/>
      <c r="C25" s="125" t="s">
        <v>3680</v>
      </c>
      <c r="D25" s="414" t="str">
        <f>入力シート!L130</f>
        <v/>
      </c>
      <c r="E25" s="414"/>
      <c r="F25" s="414"/>
      <c r="G25" s="414"/>
      <c r="H25" s="415"/>
    </row>
    <row r="26" spans="2:8" ht="18.75" customHeight="1" x14ac:dyDescent="0.15">
      <c r="B26" s="410"/>
      <c r="C26" s="416" t="s">
        <v>3819</v>
      </c>
      <c r="D26" s="110" t="s">
        <v>3683</v>
      </c>
      <c r="E26" s="111" t="str">
        <f>入力シート!L132</f>
        <v/>
      </c>
      <c r="F26" s="112" t="s">
        <v>3684</v>
      </c>
      <c r="G26" s="111" t="str">
        <f>入力シート!L133</f>
        <v/>
      </c>
      <c r="H26" s="106"/>
    </row>
    <row r="27" spans="2:8" ht="49.5" customHeight="1" x14ac:dyDescent="0.15">
      <c r="B27" s="411"/>
      <c r="C27" s="417"/>
      <c r="D27" s="418" t="str">
        <f>入力シート!L134</f>
        <v/>
      </c>
      <c r="E27" s="418"/>
      <c r="F27" s="418"/>
      <c r="G27" s="418"/>
      <c r="H27" s="419"/>
    </row>
  </sheetData>
  <sheetProtection algorithmName="SHA-512" hashValue="isJTwgJGAeY0W7VD5ZP1CQxkHnu8NQNlHsXj/PUCdAmFwD59K4yDbplIDl7mUDKdRgBX0jauyU80fB28prL73A==" saltValue="hojgl3IbnEca6GvVzmP6gQ==" spinCount="100000" sheet="1" objects="1" scenarios="1" formatCells="0"/>
  <mergeCells count="27">
    <mergeCell ref="B4:H4"/>
    <mergeCell ref="D8:H8"/>
    <mergeCell ref="D11:H11"/>
    <mergeCell ref="C6:G6"/>
    <mergeCell ref="D13:H13"/>
    <mergeCell ref="C10:C11"/>
    <mergeCell ref="D9:H9"/>
    <mergeCell ref="B8:B11"/>
    <mergeCell ref="B12:B15"/>
    <mergeCell ref="D12:H12"/>
    <mergeCell ref="C14:C15"/>
    <mergeCell ref="D15:H15"/>
    <mergeCell ref="B20:B23"/>
    <mergeCell ref="D20:H20"/>
    <mergeCell ref="D21:H21"/>
    <mergeCell ref="C22:C23"/>
    <mergeCell ref="D23:H23"/>
    <mergeCell ref="B16:B19"/>
    <mergeCell ref="D16:H16"/>
    <mergeCell ref="D17:H17"/>
    <mergeCell ref="C18:C19"/>
    <mergeCell ref="D19:H19"/>
    <mergeCell ref="B24:B27"/>
    <mergeCell ref="D24:H24"/>
    <mergeCell ref="D25:H25"/>
    <mergeCell ref="C26:C27"/>
    <mergeCell ref="D27:H27"/>
  </mergeCells>
  <phoneticPr fontId="1"/>
  <pageMargins left="0.53" right="0.48" top="0.48" bottom="0.3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B351-1813-433F-A931-686653917EB7}">
  <sheetPr>
    <tabColor rgb="FFFF00FF"/>
  </sheetPr>
  <dimension ref="B1:F58"/>
  <sheetViews>
    <sheetView workbookViewId="0"/>
    <sheetView zoomScaleNormal="100" workbookViewId="1">
      <selection activeCell="K5" sqref="K5"/>
    </sheetView>
  </sheetViews>
  <sheetFormatPr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t="str">
        <f>入力シート!L240</f>
        <v/>
      </c>
      <c r="D8" s="89" t="str">
        <f>入力シート!M240</f>
        <v/>
      </c>
      <c r="E8" s="90" t="str">
        <f>入力シート!N240</f>
        <v/>
      </c>
      <c r="F8" s="84" t="str">
        <f>入力シート!O240</f>
        <v/>
      </c>
    </row>
    <row r="9" spans="2:6" ht="15.75" customHeight="1" x14ac:dyDescent="0.15">
      <c r="B9" s="86">
        <v>2</v>
      </c>
      <c r="C9" s="88" t="str">
        <f>入力シート!L241</f>
        <v/>
      </c>
      <c r="D9" s="89" t="str">
        <f>入力シート!M241</f>
        <v/>
      </c>
      <c r="E9" s="90" t="str">
        <f>入力シート!N241</f>
        <v/>
      </c>
      <c r="F9" s="84" t="str">
        <f>入力シート!O241</f>
        <v/>
      </c>
    </row>
    <row r="10" spans="2:6" ht="15.75" customHeight="1" x14ac:dyDescent="0.15">
      <c r="B10" s="86">
        <v>3</v>
      </c>
      <c r="C10" s="88" t="str">
        <f>入力シート!L242</f>
        <v/>
      </c>
      <c r="D10" s="89" t="str">
        <f>入力シート!M242</f>
        <v/>
      </c>
      <c r="E10" s="90" t="str">
        <f>入力シート!N242</f>
        <v/>
      </c>
      <c r="F10" s="84" t="str">
        <f>入力シート!O242</f>
        <v/>
      </c>
    </row>
    <row r="11" spans="2:6" ht="15.75" customHeight="1" x14ac:dyDescent="0.15">
      <c r="B11" s="86">
        <v>4</v>
      </c>
      <c r="C11" s="88" t="str">
        <f>入力シート!L243</f>
        <v/>
      </c>
      <c r="D11" s="89" t="str">
        <f>入力シート!M243</f>
        <v/>
      </c>
      <c r="E11" s="90" t="str">
        <f>入力シート!N243</f>
        <v/>
      </c>
      <c r="F11" s="84" t="str">
        <f>入力シート!O243</f>
        <v/>
      </c>
    </row>
    <row r="12" spans="2:6" ht="15.75" customHeight="1" x14ac:dyDescent="0.15">
      <c r="B12" s="86">
        <v>5</v>
      </c>
      <c r="C12" s="88" t="str">
        <f>入力シート!L244</f>
        <v/>
      </c>
      <c r="D12" s="89" t="str">
        <f>入力シート!M244</f>
        <v/>
      </c>
      <c r="E12" s="90" t="str">
        <f>入力シート!N244</f>
        <v/>
      </c>
      <c r="F12" s="84" t="str">
        <f>入力シート!O244</f>
        <v/>
      </c>
    </row>
    <row r="13" spans="2:6" ht="15.75" customHeight="1" x14ac:dyDescent="0.15">
      <c r="B13" s="86">
        <v>6</v>
      </c>
      <c r="C13" s="88" t="str">
        <f>入力シート!L245</f>
        <v/>
      </c>
      <c r="D13" s="89" t="str">
        <f>入力シート!M245</f>
        <v/>
      </c>
      <c r="E13" s="90" t="str">
        <f>入力シート!N245</f>
        <v/>
      </c>
      <c r="F13" s="84" t="str">
        <f>入力シート!O245</f>
        <v/>
      </c>
    </row>
    <row r="14" spans="2:6" ht="15.75" customHeight="1" x14ac:dyDescent="0.15">
      <c r="B14" s="86">
        <v>7</v>
      </c>
      <c r="C14" s="88" t="str">
        <f>入力シート!L246</f>
        <v/>
      </c>
      <c r="D14" s="89" t="str">
        <f>入力シート!M246</f>
        <v/>
      </c>
      <c r="E14" s="90" t="str">
        <f>入力シート!N246</f>
        <v/>
      </c>
      <c r="F14" s="84" t="str">
        <f>入力シート!O246</f>
        <v/>
      </c>
    </row>
    <row r="15" spans="2:6" ht="15.75" customHeight="1" x14ac:dyDescent="0.15">
      <c r="B15" s="86">
        <v>8</v>
      </c>
      <c r="C15" s="88" t="str">
        <f>入力シート!L247</f>
        <v/>
      </c>
      <c r="D15" s="89" t="str">
        <f>入力シート!M247</f>
        <v/>
      </c>
      <c r="E15" s="90" t="str">
        <f>入力シート!N247</f>
        <v/>
      </c>
      <c r="F15" s="84" t="str">
        <f>入力シート!O247</f>
        <v/>
      </c>
    </row>
    <row r="16" spans="2:6" ht="15.75" customHeight="1" x14ac:dyDescent="0.15">
      <c r="B16" s="86">
        <v>9</v>
      </c>
      <c r="C16" s="88" t="str">
        <f>入力シート!L248</f>
        <v/>
      </c>
      <c r="D16" s="89" t="str">
        <f>入力シート!M248</f>
        <v/>
      </c>
      <c r="E16" s="90" t="str">
        <f>入力シート!N248</f>
        <v/>
      </c>
      <c r="F16" s="84" t="str">
        <f>入力シート!O248</f>
        <v/>
      </c>
    </row>
    <row r="17" spans="2:6" ht="15.75" customHeight="1" x14ac:dyDescent="0.15">
      <c r="B17" s="86">
        <v>10</v>
      </c>
      <c r="C17" s="88" t="str">
        <f>入力シート!L249</f>
        <v/>
      </c>
      <c r="D17" s="89" t="str">
        <f>入力シート!M249</f>
        <v/>
      </c>
      <c r="E17" s="90" t="str">
        <f>入力シート!N249</f>
        <v/>
      </c>
      <c r="F17" s="84" t="str">
        <f>入力シート!O249</f>
        <v/>
      </c>
    </row>
    <row r="18" spans="2:6" ht="15.75" customHeight="1" x14ac:dyDescent="0.15">
      <c r="B18" s="86">
        <v>11</v>
      </c>
      <c r="C18" s="88" t="str">
        <f>入力シート!L250</f>
        <v/>
      </c>
      <c r="D18" s="89" t="str">
        <f>入力シート!M250</f>
        <v/>
      </c>
      <c r="E18" s="90" t="str">
        <f>入力シート!N250</f>
        <v/>
      </c>
      <c r="F18" s="84" t="str">
        <f>入力シート!O250</f>
        <v/>
      </c>
    </row>
    <row r="19" spans="2:6" ht="15.75" customHeight="1" x14ac:dyDescent="0.15">
      <c r="B19" s="86">
        <v>12</v>
      </c>
      <c r="C19" s="88" t="str">
        <f>入力シート!L251</f>
        <v/>
      </c>
      <c r="D19" s="89" t="str">
        <f>入力シート!M251</f>
        <v/>
      </c>
      <c r="E19" s="90" t="str">
        <f>入力シート!N251</f>
        <v/>
      </c>
      <c r="F19" s="84" t="str">
        <f>入力シート!O251</f>
        <v/>
      </c>
    </row>
    <row r="20" spans="2:6" ht="15.75" customHeight="1" x14ac:dyDescent="0.15">
      <c r="B20" s="86">
        <v>13</v>
      </c>
      <c r="C20" s="88" t="str">
        <f>入力シート!L252</f>
        <v/>
      </c>
      <c r="D20" s="89" t="str">
        <f>入力シート!M252</f>
        <v/>
      </c>
      <c r="E20" s="90" t="str">
        <f>入力シート!N252</f>
        <v/>
      </c>
      <c r="F20" s="84" t="str">
        <f>入力シート!O252</f>
        <v/>
      </c>
    </row>
    <row r="21" spans="2:6" ht="15.75" customHeight="1" x14ac:dyDescent="0.15">
      <c r="B21" s="86">
        <v>14</v>
      </c>
      <c r="C21" s="88" t="str">
        <f>入力シート!L253</f>
        <v/>
      </c>
      <c r="D21" s="89" t="str">
        <f>入力シート!M253</f>
        <v/>
      </c>
      <c r="E21" s="90" t="str">
        <f>入力シート!N253</f>
        <v/>
      </c>
      <c r="F21" s="84" t="str">
        <f>入力シート!O253</f>
        <v/>
      </c>
    </row>
    <row r="22" spans="2:6" ht="15.75" customHeight="1" x14ac:dyDescent="0.15">
      <c r="B22" s="86">
        <v>15</v>
      </c>
      <c r="C22" s="88" t="str">
        <f>入力シート!L254</f>
        <v/>
      </c>
      <c r="D22" s="89" t="str">
        <f>入力シート!M254</f>
        <v/>
      </c>
      <c r="E22" s="90" t="str">
        <f>入力シート!N254</f>
        <v/>
      </c>
      <c r="F22" s="84" t="str">
        <f>入力シート!O254</f>
        <v/>
      </c>
    </row>
    <row r="23" spans="2:6" ht="15.75" customHeight="1" x14ac:dyDescent="0.15">
      <c r="B23" s="86">
        <v>16</v>
      </c>
      <c r="C23" s="88" t="str">
        <f>入力シート!L255</f>
        <v/>
      </c>
      <c r="D23" s="89" t="str">
        <f>入力シート!M255</f>
        <v/>
      </c>
      <c r="E23" s="90" t="str">
        <f>入力シート!N255</f>
        <v/>
      </c>
      <c r="F23" s="84" t="str">
        <f>入力シート!O255</f>
        <v/>
      </c>
    </row>
    <row r="24" spans="2:6" ht="15.75" customHeight="1" x14ac:dyDescent="0.15">
      <c r="B24" s="86">
        <v>17</v>
      </c>
      <c r="C24" s="88" t="str">
        <f>入力シート!L256</f>
        <v/>
      </c>
      <c r="D24" s="89" t="str">
        <f>入力シート!M256</f>
        <v/>
      </c>
      <c r="E24" s="90" t="str">
        <f>入力シート!N256</f>
        <v/>
      </c>
      <c r="F24" s="84" t="str">
        <f>入力シート!O256</f>
        <v/>
      </c>
    </row>
    <row r="25" spans="2:6" ht="15.75" customHeight="1" x14ac:dyDescent="0.15">
      <c r="B25" s="86">
        <v>18</v>
      </c>
      <c r="C25" s="88" t="str">
        <f>入力シート!L257</f>
        <v/>
      </c>
      <c r="D25" s="89" t="str">
        <f>入力シート!M257</f>
        <v/>
      </c>
      <c r="E25" s="90" t="str">
        <f>入力シート!N257</f>
        <v/>
      </c>
      <c r="F25" s="84" t="str">
        <f>入力シート!O257</f>
        <v/>
      </c>
    </row>
    <row r="26" spans="2:6" ht="15.75" customHeight="1" x14ac:dyDescent="0.15">
      <c r="B26" s="86">
        <v>19</v>
      </c>
      <c r="C26" s="88" t="str">
        <f>入力シート!L258</f>
        <v/>
      </c>
      <c r="D26" s="89" t="str">
        <f>入力シート!M258</f>
        <v/>
      </c>
      <c r="E26" s="90" t="str">
        <f>入力シート!N258</f>
        <v/>
      </c>
      <c r="F26" s="84" t="str">
        <f>入力シート!O258</f>
        <v/>
      </c>
    </row>
    <row r="27" spans="2:6" ht="15.75" customHeight="1" x14ac:dyDescent="0.15">
      <c r="B27" s="86">
        <v>20</v>
      </c>
      <c r="C27" s="88" t="str">
        <f>入力シート!L259</f>
        <v/>
      </c>
      <c r="D27" s="89" t="str">
        <f>入力シート!M259</f>
        <v/>
      </c>
      <c r="E27" s="90" t="str">
        <f>入力シート!N259</f>
        <v/>
      </c>
      <c r="F27" s="84" t="str">
        <f>入力シート!O259</f>
        <v/>
      </c>
    </row>
    <row r="28" spans="2:6" ht="15.75" customHeight="1" x14ac:dyDescent="0.15">
      <c r="B28" s="86">
        <v>21</v>
      </c>
      <c r="C28" s="88" t="str">
        <f>入力シート!L260</f>
        <v/>
      </c>
      <c r="D28" s="89" t="str">
        <f>入力シート!M260</f>
        <v/>
      </c>
      <c r="E28" s="90" t="str">
        <f>入力シート!N260</f>
        <v/>
      </c>
      <c r="F28" s="84" t="str">
        <f>入力シート!O260</f>
        <v/>
      </c>
    </row>
    <row r="29" spans="2:6" ht="15.75" customHeight="1" x14ac:dyDescent="0.15">
      <c r="B29" s="86">
        <v>22</v>
      </c>
      <c r="C29" s="88" t="str">
        <f>入力シート!L261</f>
        <v/>
      </c>
      <c r="D29" s="89" t="str">
        <f>入力シート!M261</f>
        <v/>
      </c>
      <c r="E29" s="90" t="str">
        <f>入力シート!N261</f>
        <v/>
      </c>
      <c r="F29" s="84" t="str">
        <f>入力シート!O261</f>
        <v/>
      </c>
    </row>
    <row r="30" spans="2:6" ht="15.75" customHeight="1" x14ac:dyDescent="0.15">
      <c r="B30" s="86">
        <v>23</v>
      </c>
      <c r="C30" s="88" t="str">
        <f>入力シート!L262</f>
        <v/>
      </c>
      <c r="D30" s="89" t="str">
        <f>入力シート!M262</f>
        <v/>
      </c>
      <c r="E30" s="90" t="str">
        <f>入力シート!N262</f>
        <v/>
      </c>
      <c r="F30" s="84" t="str">
        <f>入力シート!O262</f>
        <v/>
      </c>
    </row>
    <row r="31" spans="2:6" ht="15.75" customHeight="1" x14ac:dyDescent="0.15">
      <c r="B31" s="86">
        <v>24</v>
      </c>
      <c r="C31" s="88" t="str">
        <f>入力シート!L263</f>
        <v/>
      </c>
      <c r="D31" s="89" t="str">
        <f>入力シート!M263</f>
        <v/>
      </c>
      <c r="E31" s="90" t="str">
        <f>入力シート!N263</f>
        <v/>
      </c>
      <c r="F31" s="84" t="str">
        <f>入力シート!O263</f>
        <v/>
      </c>
    </row>
    <row r="32" spans="2:6" ht="15.75" customHeight="1" x14ac:dyDescent="0.15">
      <c r="B32" s="86">
        <v>25</v>
      </c>
      <c r="C32" s="88" t="str">
        <f>入力シート!L264</f>
        <v/>
      </c>
      <c r="D32" s="89" t="str">
        <f>入力シート!M264</f>
        <v/>
      </c>
      <c r="E32" s="90" t="str">
        <f>入力シート!N264</f>
        <v/>
      </c>
      <c r="F32" s="84" t="str">
        <f>入力シート!O264</f>
        <v/>
      </c>
    </row>
    <row r="33" spans="2:6" ht="15.75" customHeight="1" x14ac:dyDescent="0.15">
      <c r="B33" s="86">
        <v>26</v>
      </c>
      <c r="C33" s="88" t="str">
        <f>入力シート!L265</f>
        <v/>
      </c>
      <c r="D33" s="89" t="str">
        <f>入力シート!M265</f>
        <v/>
      </c>
      <c r="E33" s="90" t="str">
        <f>入力シート!N265</f>
        <v/>
      </c>
      <c r="F33" s="84" t="str">
        <f>入力シート!O265</f>
        <v/>
      </c>
    </row>
    <row r="34" spans="2:6" ht="15.75" customHeight="1" x14ac:dyDescent="0.15">
      <c r="B34" s="86">
        <v>27</v>
      </c>
      <c r="C34" s="88" t="str">
        <f>入力シート!L266</f>
        <v/>
      </c>
      <c r="D34" s="89" t="str">
        <f>入力シート!M266</f>
        <v/>
      </c>
      <c r="E34" s="90" t="str">
        <f>入力シート!N266</f>
        <v/>
      </c>
      <c r="F34" s="84" t="str">
        <f>入力シート!O266</f>
        <v/>
      </c>
    </row>
    <row r="35" spans="2:6" ht="15.75" customHeight="1" x14ac:dyDescent="0.15">
      <c r="B35" s="86">
        <v>28</v>
      </c>
      <c r="C35" s="88" t="str">
        <f>入力シート!L267</f>
        <v/>
      </c>
      <c r="D35" s="89" t="str">
        <f>入力シート!M267</f>
        <v/>
      </c>
      <c r="E35" s="90" t="str">
        <f>入力シート!N267</f>
        <v/>
      </c>
      <c r="F35" s="84" t="str">
        <f>入力シート!O267</f>
        <v/>
      </c>
    </row>
    <row r="36" spans="2:6" ht="15.75" customHeight="1" x14ac:dyDescent="0.15">
      <c r="B36" s="86">
        <v>29</v>
      </c>
      <c r="C36" s="88" t="str">
        <f>入力シート!L268</f>
        <v/>
      </c>
      <c r="D36" s="89" t="str">
        <f>入力シート!M268</f>
        <v/>
      </c>
      <c r="E36" s="90" t="str">
        <f>入力シート!N268</f>
        <v/>
      </c>
      <c r="F36" s="84" t="str">
        <f>入力シート!O268</f>
        <v/>
      </c>
    </row>
    <row r="37" spans="2:6" ht="15.75" customHeight="1" x14ac:dyDescent="0.15">
      <c r="B37" s="86">
        <v>30</v>
      </c>
      <c r="C37" s="88" t="str">
        <f>入力シート!L269</f>
        <v/>
      </c>
      <c r="D37" s="89" t="str">
        <f>入力シート!M269</f>
        <v/>
      </c>
      <c r="E37" s="90" t="str">
        <f>入力シート!N269</f>
        <v/>
      </c>
      <c r="F37" s="84" t="str">
        <f>入力シート!O269</f>
        <v/>
      </c>
    </row>
    <row r="38" spans="2:6" ht="15.75" customHeight="1" x14ac:dyDescent="0.15">
      <c r="B38" s="86">
        <v>31</v>
      </c>
      <c r="C38" s="88" t="str">
        <f>入力シート!L270</f>
        <v/>
      </c>
      <c r="D38" s="89" t="str">
        <f>入力シート!M270</f>
        <v/>
      </c>
      <c r="E38" s="90" t="str">
        <f>入力シート!N270</f>
        <v/>
      </c>
      <c r="F38" s="84" t="str">
        <f>入力シート!O270</f>
        <v/>
      </c>
    </row>
    <row r="39" spans="2:6" ht="15.75" customHeight="1" x14ac:dyDescent="0.15">
      <c r="B39" s="86">
        <v>32</v>
      </c>
      <c r="C39" s="88" t="str">
        <f>入力シート!L271</f>
        <v/>
      </c>
      <c r="D39" s="89" t="str">
        <f>入力シート!M271</f>
        <v/>
      </c>
      <c r="E39" s="90" t="str">
        <f>入力シート!N271</f>
        <v/>
      </c>
      <c r="F39" s="84" t="str">
        <f>入力シート!O271</f>
        <v/>
      </c>
    </row>
    <row r="40" spans="2:6" ht="15.75" customHeight="1" x14ac:dyDescent="0.15">
      <c r="B40" s="86">
        <v>33</v>
      </c>
      <c r="C40" s="88" t="str">
        <f>入力シート!L272</f>
        <v/>
      </c>
      <c r="D40" s="89" t="str">
        <f>入力シート!M272</f>
        <v/>
      </c>
      <c r="E40" s="90" t="str">
        <f>入力シート!N272</f>
        <v/>
      </c>
      <c r="F40" s="84" t="str">
        <f>入力シート!O272</f>
        <v/>
      </c>
    </row>
    <row r="41" spans="2:6" ht="15.75" customHeight="1" x14ac:dyDescent="0.15">
      <c r="B41" s="86">
        <v>34</v>
      </c>
      <c r="C41" s="88" t="str">
        <f>入力シート!L273</f>
        <v/>
      </c>
      <c r="D41" s="89" t="str">
        <f>入力シート!M273</f>
        <v/>
      </c>
      <c r="E41" s="90" t="str">
        <f>入力シート!N273</f>
        <v/>
      </c>
      <c r="F41" s="84" t="str">
        <f>入力シート!O273</f>
        <v/>
      </c>
    </row>
    <row r="42" spans="2:6" ht="15.75" customHeight="1" x14ac:dyDescent="0.15">
      <c r="B42" s="86">
        <v>35</v>
      </c>
      <c r="C42" s="88" t="str">
        <f>入力シート!L274</f>
        <v/>
      </c>
      <c r="D42" s="89" t="str">
        <f>入力シート!M274</f>
        <v/>
      </c>
      <c r="E42" s="90" t="str">
        <f>入力シート!N274</f>
        <v/>
      </c>
      <c r="F42" s="84" t="str">
        <f>入力シート!O274</f>
        <v/>
      </c>
    </row>
    <row r="43" spans="2:6" ht="15.75" customHeight="1" x14ac:dyDescent="0.15">
      <c r="B43" s="86">
        <v>36</v>
      </c>
      <c r="C43" s="88" t="str">
        <f>入力シート!L275</f>
        <v/>
      </c>
      <c r="D43" s="89" t="str">
        <f>入力シート!M275</f>
        <v/>
      </c>
      <c r="E43" s="90" t="str">
        <f>入力シート!N275</f>
        <v/>
      </c>
      <c r="F43" s="84" t="str">
        <f>入力シート!O275</f>
        <v/>
      </c>
    </row>
    <row r="44" spans="2:6" ht="15.75" customHeight="1" x14ac:dyDescent="0.15">
      <c r="B44" s="86">
        <v>37</v>
      </c>
      <c r="C44" s="88" t="str">
        <f>入力シート!L276</f>
        <v/>
      </c>
      <c r="D44" s="89" t="str">
        <f>入力シート!M276</f>
        <v/>
      </c>
      <c r="E44" s="90" t="str">
        <f>入力シート!N276</f>
        <v/>
      </c>
      <c r="F44" s="84" t="str">
        <f>入力シート!O276</f>
        <v/>
      </c>
    </row>
    <row r="45" spans="2:6" ht="15.75" customHeight="1" x14ac:dyDescent="0.15">
      <c r="B45" s="86">
        <v>38</v>
      </c>
      <c r="C45" s="88" t="str">
        <f>入力シート!L277</f>
        <v/>
      </c>
      <c r="D45" s="89" t="str">
        <f>入力シート!M277</f>
        <v/>
      </c>
      <c r="E45" s="90" t="str">
        <f>入力シート!N277</f>
        <v/>
      </c>
      <c r="F45" s="84" t="str">
        <f>入力シート!O277</f>
        <v/>
      </c>
    </row>
    <row r="46" spans="2:6" ht="15.75" customHeight="1" x14ac:dyDescent="0.15">
      <c r="B46" s="86">
        <v>39</v>
      </c>
      <c r="C46" s="88" t="str">
        <f>入力シート!L278</f>
        <v/>
      </c>
      <c r="D46" s="89" t="str">
        <f>入力シート!M278</f>
        <v/>
      </c>
      <c r="E46" s="90" t="str">
        <f>入力シート!N278</f>
        <v/>
      </c>
      <c r="F46" s="84" t="str">
        <f>入力シート!O278</f>
        <v/>
      </c>
    </row>
    <row r="47" spans="2:6" ht="15.75" customHeight="1" x14ac:dyDescent="0.15">
      <c r="B47" s="86">
        <v>40</v>
      </c>
      <c r="C47" s="88" t="str">
        <f>入力シート!L279</f>
        <v/>
      </c>
      <c r="D47" s="89" t="str">
        <f>入力シート!M279</f>
        <v/>
      </c>
      <c r="E47" s="90" t="str">
        <f>入力シート!N279</f>
        <v/>
      </c>
      <c r="F47" s="84" t="str">
        <f>入力シート!O279</f>
        <v/>
      </c>
    </row>
    <row r="48" spans="2:6" ht="15.75" customHeight="1" x14ac:dyDescent="0.15">
      <c r="B48" s="86">
        <v>41</v>
      </c>
      <c r="C48" s="88" t="str">
        <f>入力シート!L280</f>
        <v/>
      </c>
      <c r="D48" s="89" t="str">
        <f>入力シート!M280</f>
        <v/>
      </c>
      <c r="E48" s="90" t="str">
        <f>入力シート!N280</f>
        <v/>
      </c>
      <c r="F48" s="84" t="str">
        <f>入力シート!O280</f>
        <v/>
      </c>
    </row>
    <row r="49" spans="2:6" ht="15.75" customHeight="1" x14ac:dyDescent="0.15">
      <c r="B49" s="86">
        <v>42</v>
      </c>
      <c r="C49" s="88" t="str">
        <f>入力シート!L281</f>
        <v/>
      </c>
      <c r="D49" s="89" t="str">
        <f>入力シート!M281</f>
        <v/>
      </c>
      <c r="E49" s="90" t="str">
        <f>入力シート!N281</f>
        <v/>
      </c>
      <c r="F49" s="84" t="str">
        <f>入力シート!O281</f>
        <v/>
      </c>
    </row>
    <row r="50" spans="2:6" ht="15.75" customHeight="1" x14ac:dyDescent="0.15">
      <c r="B50" s="86">
        <v>43</v>
      </c>
      <c r="C50" s="88" t="str">
        <f>入力シート!L282</f>
        <v/>
      </c>
      <c r="D50" s="89" t="str">
        <f>入力シート!M282</f>
        <v/>
      </c>
      <c r="E50" s="90" t="str">
        <f>入力シート!N282</f>
        <v/>
      </c>
      <c r="F50" s="84" t="str">
        <f>入力シート!O282</f>
        <v/>
      </c>
    </row>
    <row r="51" spans="2:6" ht="15.75" customHeight="1" x14ac:dyDescent="0.15">
      <c r="B51" s="86">
        <v>44</v>
      </c>
      <c r="C51" s="88" t="str">
        <f>入力シート!L283</f>
        <v/>
      </c>
      <c r="D51" s="89" t="str">
        <f>入力シート!M283</f>
        <v/>
      </c>
      <c r="E51" s="90" t="str">
        <f>入力シート!N283</f>
        <v/>
      </c>
      <c r="F51" s="84" t="str">
        <f>入力シート!O283</f>
        <v/>
      </c>
    </row>
    <row r="52" spans="2:6" ht="15.75" customHeight="1" x14ac:dyDescent="0.15">
      <c r="B52" s="86">
        <v>45</v>
      </c>
      <c r="C52" s="88" t="str">
        <f>入力シート!L284</f>
        <v/>
      </c>
      <c r="D52" s="89" t="str">
        <f>入力シート!M284</f>
        <v/>
      </c>
      <c r="E52" s="90" t="str">
        <f>入力シート!N284</f>
        <v/>
      </c>
      <c r="F52" s="84" t="str">
        <f>入力シート!O284</f>
        <v/>
      </c>
    </row>
    <row r="53" spans="2:6" ht="15.75" customHeight="1" x14ac:dyDescent="0.15">
      <c r="B53" s="86">
        <v>46</v>
      </c>
      <c r="C53" s="88" t="str">
        <f>入力シート!L285</f>
        <v/>
      </c>
      <c r="D53" s="89" t="str">
        <f>入力シート!M285</f>
        <v/>
      </c>
      <c r="E53" s="90" t="str">
        <f>入力シート!N285</f>
        <v/>
      </c>
      <c r="F53" s="84" t="str">
        <f>入力シート!O285</f>
        <v/>
      </c>
    </row>
    <row r="54" spans="2:6" ht="15.75" customHeight="1" x14ac:dyDescent="0.15">
      <c r="B54" s="86">
        <v>47</v>
      </c>
      <c r="C54" s="88" t="str">
        <f>入力シート!L286</f>
        <v/>
      </c>
      <c r="D54" s="89" t="str">
        <f>入力シート!M286</f>
        <v/>
      </c>
      <c r="E54" s="90" t="str">
        <f>入力シート!N286</f>
        <v/>
      </c>
      <c r="F54" s="84" t="str">
        <f>入力シート!O286</f>
        <v/>
      </c>
    </row>
    <row r="55" spans="2:6" ht="15.75" customHeight="1" x14ac:dyDescent="0.15">
      <c r="B55" s="86">
        <v>48</v>
      </c>
      <c r="C55" s="88" t="str">
        <f>入力シート!L287</f>
        <v/>
      </c>
      <c r="D55" s="89" t="str">
        <f>入力シート!M287</f>
        <v/>
      </c>
      <c r="E55" s="90" t="str">
        <f>入力シート!N287</f>
        <v/>
      </c>
      <c r="F55" s="84" t="str">
        <f>入力シート!O287</f>
        <v/>
      </c>
    </row>
    <row r="56" spans="2:6" ht="15.75" customHeight="1" x14ac:dyDescent="0.15">
      <c r="B56" s="86">
        <v>49</v>
      </c>
      <c r="C56" s="88" t="str">
        <f>入力シート!L288</f>
        <v/>
      </c>
      <c r="D56" s="89" t="str">
        <f>入力シート!M288</f>
        <v/>
      </c>
      <c r="E56" s="90" t="str">
        <f>入力シート!N288</f>
        <v/>
      </c>
      <c r="F56" s="84" t="str">
        <f>入力シート!O288</f>
        <v/>
      </c>
    </row>
    <row r="57" spans="2:6" ht="15.75" customHeight="1" x14ac:dyDescent="0.15">
      <c r="B57" s="86">
        <v>50</v>
      </c>
      <c r="C57" s="88" t="str">
        <f>入力シート!L289</f>
        <v/>
      </c>
      <c r="D57" s="89" t="str">
        <f>入力シート!M289</f>
        <v/>
      </c>
      <c r="E57" s="90" t="str">
        <f>入力シート!N289</f>
        <v/>
      </c>
      <c r="F57" s="84" t="str">
        <f>入力シート!O289</f>
        <v/>
      </c>
    </row>
    <row r="58" spans="2:6" ht="19.5" customHeight="1" x14ac:dyDescent="0.15">
      <c r="B58" s="428" t="s">
        <v>3715</v>
      </c>
      <c r="C58" s="429"/>
      <c r="D58" s="429"/>
      <c r="E58" s="91">
        <f>SUM(E8:E57)</f>
        <v>0</v>
      </c>
      <c r="F58" s="87"/>
    </row>
  </sheetData>
  <sheetProtection algorithmName="SHA-512" hashValue="Z63ugbxE5QlCuGHfW9fKDFUEs04q/nV3eta2Y1TAnT2sUjbFxfkRlompnkfPANlSpc2sOBJybOvbiLoxdkYqig==" saltValue="AjcpjlhsgrR38/ZSjV4f/Q==" spinCount="100000" sheet="1" objects="1" scenarios="1" formatCells="0"/>
  <mergeCells count="5">
    <mergeCell ref="C6:D6"/>
    <mergeCell ref="E6:E7"/>
    <mergeCell ref="F6:F7"/>
    <mergeCell ref="B6:B7"/>
    <mergeCell ref="B58:D58"/>
  </mergeCells>
  <phoneticPr fontId="1"/>
  <pageMargins left="0.53" right="0.7" top="0.34" bottom="0.3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4C92-51D0-41C6-819F-E01EB2201DF9}">
  <sheetPr>
    <tabColor rgb="FFFF00FF"/>
  </sheetPr>
  <dimension ref="B1:G13"/>
  <sheetViews>
    <sheetView workbookViewId="0"/>
    <sheetView zoomScaleNormal="100" workbookViewId="1">
      <selection activeCell="K5" sqref="K5"/>
    </sheetView>
  </sheetViews>
  <sheetFormatPr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t="str">
        <f>入力シート!L310</f>
        <v/>
      </c>
      <c r="D7" s="435"/>
      <c r="E7" s="435"/>
      <c r="F7" s="435"/>
      <c r="G7" s="436"/>
    </row>
    <row r="8" spans="2:7" ht="27.75" customHeight="1" x14ac:dyDescent="0.15">
      <c r="B8" s="439" t="s">
        <v>3808</v>
      </c>
      <c r="C8" s="110" t="s">
        <v>3683</v>
      </c>
      <c r="D8" s="111" t="str">
        <f>入力シート!L311</f>
        <v/>
      </c>
      <c r="E8" s="112" t="s">
        <v>3684</v>
      </c>
      <c r="F8" s="111" t="str">
        <f>入力シート!L312</f>
        <v/>
      </c>
      <c r="G8" s="106"/>
    </row>
    <row r="9" spans="2:7" ht="68.25" customHeight="1" x14ac:dyDescent="0.15">
      <c r="B9" s="439"/>
      <c r="C9" s="437" t="str">
        <f>入力シート!L313</f>
        <v/>
      </c>
      <c r="D9" s="437"/>
      <c r="E9" s="437"/>
      <c r="F9" s="437"/>
      <c r="G9" s="438"/>
    </row>
    <row r="10" spans="2:7" ht="42.75" customHeight="1" x14ac:dyDescent="0.15">
      <c r="B10" s="108" t="s">
        <v>3686</v>
      </c>
      <c r="C10" s="430" t="str">
        <f>入力シート!L314</f>
        <v/>
      </c>
      <c r="D10" s="430"/>
      <c r="E10" s="430"/>
      <c r="F10" s="430"/>
      <c r="G10" s="431"/>
    </row>
    <row r="11" spans="2:7" ht="39" customHeight="1" x14ac:dyDescent="0.15">
      <c r="B11" s="108" t="s">
        <v>3687</v>
      </c>
      <c r="C11" s="430" t="str">
        <f>入力シート!L315</f>
        <v>－</v>
      </c>
      <c r="D11" s="430"/>
      <c r="E11" s="430"/>
      <c r="F11" s="430"/>
      <c r="G11" s="431"/>
    </row>
    <row r="12" spans="2:7" ht="36" customHeight="1" x14ac:dyDescent="0.15">
      <c r="B12" s="108" t="s">
        <v>3809</v>
      </c>
      <c r="C12" s="430" t="str">
        <f>入力シート!L316</f>
        <v>－</v>
      </c>
      <c r="D12" s="430"/>
      <c r="E12" s="430"/>
      <c r="F12" s="430"/>
      <c r="G12" s="431"/>
    </row>
    <row r="13" spans="2:7" ht="94.5" customHeight="1" x14ac:dyDescent="0.15">
      <c r="B13" s="109" t="s">
        <v>3810</v>
      </c>
      <c r="C13" s="432" t="str">
        <f>入力シート!L317</f>
        <v/>
      </c>
      <c r="D13" s="432"/>
      <c r="E13" s="432"/>
      <c r="F13" s="432"/>
      <c r="G13" s="433"/>
    </row>
  </sheetData>
  <sheetProtection algorithmName="SHA-512" hashValue="pW+sPBE2xXEPxgMP35AqtLHQMOU8lQfvbr6SgbsT1E1X/Ko6nREyqFmkwJVZBP8Vn76tqGpXkKHXreUbCdrvjw==" saltValue="XnaZIJgwutzNCXjki4hh2A==" spinCount="100000" sheet="1" objects="1" scenarios="1" formatCells="0"/>
  <mergeCells count="8">
    <mergeCell ref="C12:G12"/>
    <mergeCell ref="C13:G13"/>
    <mergeCell ref="B4:G4"/>
    <mergeCell ref="C7:G7"/>
    <mergeCell ref="C9:G9"/>
    <mergeCell ref="B8:B9"/>
    <mergeCell ref="C10:G10"/>
    <mergeCell ref="C11:G11"/>
  </mergeCells>
  <phoneticPr fontId="1"/>
  <pageMargins left="0.53" right="0.48" top="0.48" bottom="0.3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6D2A-C20B-443D-8B73-32696A31A231}">
  <sheetPr>
    <tabColor rgb="FF00B0F0"/>
  </sheetPr>
  <dimension ref="B2:AH56"/>
  <sheetViews>
    <sheetView workbookViewId="0">
      <selection activeCell="AQ28" sqref="AQ28"/>
    </sheetView>
    <sheetView workbookViewId="1">
      <selection activeCell="K5" sqref="K5"/>
    </sheetView>
  </sheetViews>
  <sheetFormatPr defaultColWidth="2.75" defaultRowHeight="16.5" customHeight="1" x14ac:dyDescent="0.15"/>
  <cols>
    <col min="1" max="6" width="2.75" style="5"/>
    <col min="7" max="7" width="3" style="5" bestFit="1" customWidth="1"/>
    <col min="8" max="16384" width="2.75" style="5"/>
  </cols>
  <sheetData>
    <row r="2" spans="2:34" ht="16.5" customHeight="1" x14ac:dyDescent="0.15">
      <c r="B2" s="7" t="s">
        <v>3661</v>
      </c>
    </row>
    <row r="3" spans="2:34" ht="16.5" customHeight="1" x14ac:dyDescent="0.15">
      <c r="B3" s="306" t="s">
        <v>3662</v>
      </c>
      <c r="C3" s="306"/>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row>
    <row r="4" spans="2:34" ht="16.5" customHeight="1" x14ac:dyDescent="0.15">
      <c r="W4" s="307"/>
      <c r="X4" s="307"/>
      <c r="Y4" s="440"/>
      <c r="Z4" s="440"/>
      <c r="AA4" s="35" t="s">
        <v>3664</v>
      </c>
      <c r="AB4" s="440"/>
      <c r="AC4" s="440"/>
      <c r="AD4" s="35" t="s">
        <v>3668</v>
      </c>
      <c r="AE4" s="440"/>
      <c r="AF4" s="440"/>
      <c r="AG4" s="35" t="s">
        <v>3663</v>
      </c>
    </row>
    <row r="5" spans="2:34" ht="16.5" customHeight="1" x14ac:dyDescent="0.15">
      <c r="D5" s="307"/>
      <c r="E5" s="307"/>
      <c r="F5" s="307"/>
      <c r="G5" s="307"/>
      <c r="H5" s="307"/>
      <c r="I5" s="307"/>
      <c r="J5" s="307"/>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441"/>
      <c r="I10" s="442"/>
      <c r="J10" s="36"/>
      <c r="K10" s="8" t="s">
        <v>3664</v>
      </c>
      <c r="L10" s="36"/>
      <c r="M10" s="8" t="s">
        <v>3668</v>
      </c>
      <c r="N10" s="36"/>
      <c r="O10" s="9" t="s">
        <v>3663</v>
      </c>
      <c r="P10" s="10" t="s">
        <v>3673</v>
      </c>
      <c r="Q10" s="8"/>
      <c r="R10" s="8"/>
      <c r="S10" s="8"/>
      <c r="T10" s="8"/>
      <c r="U10" s="12"/>
      <c r="V10" s="37" t="b">
        <v>0</v>
      </c>
      <c r="W10" s="11" t="s">
        <v>3669</v>
      </c>
      <c r="X10" s="11"/>
      <c r="Y10" s="37" t="b">
        <v>0</v>
      </c>
      <c r="Z10" s="11" t="s">
        <v>3670</v>
      </c>
      <c r="AA10" s="11"/>
      <c r="AB10" s="37" t="b">
        <v>0</v>
      </c>
      <c r="AC10" s="11" t="s">
        <v>3671</v>
      </c>
      <c r="AD10" s="11"/>
      <c r="AE10" s="452" t="s">
        <v>3728</v>
      </c>
      <c r="AF10" s="452"/>
      <c r="AG10" s="452"/>
      <c r="AH10" s="453"/>
    </row>
    <row r="11" spans="2:34" ht="16.5" customHeight="1" x14ac:dyDescent="0.15">
      <c r="B11" s="332" t="s">
        <v>3674</v>
      </c>
      <c r="C11" s="279"/>
      <c r="D11" s="279"/>
      <c r="E11" s="279"/>
      <c r="F11" s="279"/>
      <c r="G11" s="279"/>
      <c r="H11" s="279"/>
      <c r="I11" s="279"/>
      <c r="J11" s="279"/>
      <c r="K11" s="279"/>
      <c r="L11" s="279"/>
      <c r="M11" s="279"/>
      <c r="N11" s="279"/>
      <c r="O11" s="279"/>
      <c r="P11" s="279"/>
      <c r="Q11" s="279"/>
      <c r="R11" s="279"/>
      <c r="S11" s="279"/>
      <c r="T11" s="279"/>
      <c r="U11" s="280"/>
      <c r="V11" s="292" t="s">
        <v>3675</v>
      </c>
      <c r="W11" s="279"/>
      <c r="X11" s="279"/>
      <c r="Y11" s="279"/>
      <c r="Z11" s="279"/>
      <c r="AA11" s="279"/>
      <c r="AB11" s="279"/>
      <c r="AC11" s="279"/>
      <c r="AD11" s="279"/>
      <c r="AE11" s="279"/>
      <c r="AF11" s="279"/>
      <c r="AG11" s="279"/>
      <c r="AH11" s="280"/>
    </row>
    <row r="12" spans="2:34" ht="13.5" customHeight="1" x14ac:dyDescent="0.15">
      <c r="B12" s="334" t="s">
        <v>3676</v>
      </c>
      <c r="C12" s="455" t="s">
        <v>3678</v>
      </c>
      <c r="D12" s="455"/>
      <c r="E12" s="455"/>
      <c r="F12" s="455"/>
      <c r="G12" s="455"/>
      <c r="H12" s="455"/>
      <c r="I12" s="455"/>
      <c r="J12" s="455"/>
      <c r="K12" s="455"/>
      <c r="L12" s="455"/>
      <c r="M12" s="455"/>
      <c r="N12" s="455"/>
      <c r="O12" s="455"/>
      <c r="P12" s="455"/>
      <c r="Q12" s="455"/>
      <c r="R12" s="455"/>
      <c r="S12" s="455"/>
      <c r="T12" s="455"/>
      <c r="U12" s="456"/>
      <c r="V12" s="243" t="s">
        <v>3679</v>
      </c>
      <c r="W12" s="243"/>
      <c r="X12" s="243"/>
      <c r="Y12" s="243"/>
      <c r="Z12" s="243"/>
      <c r="AA12" s="243"/>
      <c r="AB12" s="243"/>
      <c r="AC12" s="243"/>
      <c r="AD12" s="243"/>
      <c r="AE12" s="243"/>
      <c r="AF12" s="243"/>
      <c r="AG12" s="243"/>
      <c r="AH12" s="244"/>
    </row>
    <row r="13" spans="2:34" ht="23.25" customHeight="1" x14ac:dyDescent="0.15">
      <c r="B13" s="334"/>
      <c r="C13" s="457"/>
      <c r="D13" s="457"/>
      <c r="E13" s="457"/>
      <c r="F13" s="457"/>
      <c r="G13" s="457"/>
      <c r="H13" s="457"/>
      <c r="I13" s="457"/>
      <c r="J13" s="457"/>
      <c r="K13" s="457"/>
      <c r="L13" s="457"/>
      <c r="M13" s="457"/>
      <c r="N13" s="457"/>
      <c r="O13" s="457"/>
      <c r="P13" s="457"/>
      <c r="Q13" s="457"/>
      <c r="R13" s="457"/>
      <c r="S13" s="457"/>
      <c r="T13" s="457"/>
      <c r="U13" s="458"/>
      <c r="V13" s="448"/>
      <c r="W13" s="448"/>
      <c r="X13" s="448"/>
      <c r="Y13" s="448"/>
      <c r="Z13" s="448"/>
      <c r="AA13" s="448"/>
      <c r="AB13" s="448"/>
      <c r="AC13" s="448"/>
      <c r="AD13" s="448"/>
      <c r="AE13" s="448"/>
      <c r="AF13" s="448"/>
      <c r="AG13" s="448"/>
      <c r="AH13" s="454"/>
    </row>
    <row r="14" spans="2:34" ht="12" customHeight="1" x14ac:dyDescent="0.15">
      <c r="B14" s="334"/>
      <c r="C14" s="459"/>
      <c r="D14" s="459"/>
      <c r="E14" s="459"/>
      <c r="F14" s="459"/>
      <c r="G14" s="459"/>
      <c r="H14" s="459"/>
      <c r="I14" s="459"/>
      <c r="J14" s="459"/>
      <c r="K14" s="459"/>
      <c r="L14" s="459"/>
      <c r="M14" s="459"/>
      <c r="N14" s="459"/>
      <c r="O14" s="459"/>
      <c r="P14" s="459"/>
      <c r="Q14" s="459"/>
      <c r="R14" s="459"/>
      <c r="S14" s="459"/>
      <c r="T14" s="459"/>
      <c r="U14" s="460"/>
      <c r="V14" s="343" t="s">
        <v>3680</v>
      </c>
      <c r="W14" s="343"/>
      <c r="X14" s="343"/>
      <c r="Y14" s="343"/>
      <c r="Z14" s="343"/>
      <c r="AA14" s="449"/>
      <c r="AB14" s="449"/>
      <c r="AC14" s="449"/>
      <c r="AD14" s="449"/>
      <c r="AE14" s="449"/>
      <c r="AF14" s="449"/>
      <c r="AG14" s="449"/>
      <c r="AH14" s="450"/>
    </row>
    <row r="15" spans="2:34" ht="13.5" customHeight="1" x14ac:dyDescent="0.15">
      <c r="B15" s="334"/>
      <c r="C15" s="242" t="s">
        <v>3681</v>
      </c>
      <c r="D15" s="243"/>
      <c r="E15" s="243"/>
      <c r="F15" s="243"/>
      <c r="G15" s="243"/>
      <c r="H15" s="243"/>
      <c r="I15" s="243"/>
      <c r="J15" s="243"/>
      <c r="K15" s="243"/>
      <c r="L15" s="243"/>
      <c r="M15" s="243"/>
      <c r="N15" s="243"/>
      <c r="O15" s="243"/>
      <c r="P15" s="243"/>
      <c r="Q15" s="243"/>
      <c r="R15" s="243"/>
      <c r="S15" s="243"/>
      <c r="T15" s="243"/>
      <c r="U15" s="244"/>
      <c r="V15" s="243" t="s">
        <v>3682</v>
      </c>
      <c r="W15" s="243"/>
      <c r="X15" s="243"/>
      <c r="Y15" s="243"/>
      <c r="Z15" s="243"/>
      <c r="AA15" s="243"/>
      <c r="AB15" s="243"/>
      <c r="AC15" s="243"/>
      <c r="AD15" s="243"/>
      <c r="AE15" s="243"/>
      <c r="AF15" s="243"/>
      <c r="AG15" s="243"/>
      <c r="AH15" s="244"/>
    </row>
    <row r="16" spans="2:34" ht="16.5" customHeight="1" x14ac:dyDescent="0.15">
      <c r="B16" s="334"/>
      <c r="C16" s="16" t="s">
        <v>3683</v>
      </c>
      <c r="D16" s="448"/>
      <c r="E16" s="448"/>
      <c r="F16" s="7" t="s">
        <v>3684</v>
      </c>
      <c r="G16" s="448"/>
      <c r="H16" s="448"/>
      <c r="I16" s="448"/>
      <c r="J16" s="448"/>
      <c r="K16" s="448"/>
      <c r="L16" s="448"/>
      <c r="M16" s="448"/>
      <c r="N16" s="448"/>
      <c r="O16" s="448"/>
      <c r="P16" s="448"/>
      <c r="Q16" s="448"/>
      <c r="R16" s="448"/>
      <c r="S16" s="448"/>
      <c r="T16" s="448"/>
      <c r="U16" s="454"/>
      <c r="V16" s="7" t="s">
        <v>3683</v>
      </c>
      <c r="W16" s="448"/>
      <c r="X16" s="448"/>
      <c r="Y16" s="7" t="s">
        <v>3684</v>
      </c>
      <c r="Z16" s="448"/>
      <c r="AA16" s="448"/>
      <c r="AB16" s="448"/>
      <c r="AC16" s="448"/>
      <c r="AD16" s="448"/>
      <c r="AE16" s="448"/>
      <c r="AF16" s="448"/>
      <c r="AG16" s="448"/>
      <c r="AH16" s="454"/>
    </row>
    <row r="17" spans="2:34" ht="23.25" customHeight="1" x14ac:dyDescent="0.15">
      <c r="B17" s="334"/>
      <c r="C17" s="461"/>
      <c r="D17" s="462"/>
      <c r="E17" s="462"/>
      <c r="F17" s="462"/>
      <c r="G17" s="462"/>
      <c r="H17" s="462"/>
      <c r="I17" s="462"/>
      <c r="J17" s="462"/>
      <c r="K17" s="462"/>
      <c r="L17" s="462"/>
      <c r="M17" s="462"/>
      <c r="N17" s="462"/>
      <c r="O17" s="462"/>
      <c r="P17" s="462"/>
      <c r="Q17" s="462"/>
      <c r="R17" s="462"/>
      <c r="S17" s="462"/>
      <c r="T17" s="462"/>
      <c r="U17" s="463"/>
      <c r="V17" s="464"/>
      <c r="W17" s="464"/>
      <c r="X17" s="464"/>
      <c r="Y17" s="464"/>
      <c r="Z17" s="464"/>
      <c r="AA17" s="464"/>
      <c r="AB17" s="464"/>
      <c r="AC17" s="464"/>
      <c r="AD17" s="464"/>
      <c r="AE17" s="464"/>
      <c r="AF17" s="464"/>
      <c r="AG17" s="464"/>
      <c r="AH17" s="465"/>
    </row>
    <row r="18" spans="2:34" ht="16.5" customHeight="1" x14ac:dyDescent="0.15">
      <c r="B18" s="334"/>
      <c r="C18" s="314" t="s">
        <v>3685</v>
      </c>
      <c r="D18" s="315"/>
      <c r="E18" s="316"/>
      <c r="F18" s="13" t="s">
        <v>3686</v>
      </c>
      <c r="G18" s="13"/>
      <c r="H18" s="13"/>
      <c r="I18" s="272"/>
      <c r="J18" s="273"/>
      <c r="K18" s="273"/>
      <c r="L18" s="273"/>
      <c r="M18" s="273"/>
      <c r="N18" s="273"/>
      <c r="O18" s="273"/>
      <c r="P18" s="273"/>
      <c r="Q18" s="273"/>
      <c r="R18" s="273"/>
      <c r="S18" s="273"/>
      <c r="T18" s="273"/>
      <c r="U18" s="451"/>
      <c r="V18" s="325" t="s">
        <v>3707</v>
      </c>
      <c r="W18" s="286"/>
      <c r="X18" s="286"/>
      <c r="Y18" s="286"/>
      <c r="Z18" s="286"/>
      <c r="AA18" s="286"/>
      <c r="AB18" s="286"/>
      <c r="AC18" s="286"/>
      <c r="AD18" s="286"/>
      <c r="AE18" s="286"/>
      <c r="AF18" s="286"/>
      <c r="AG18" s="286"/>
      <c r="AH18" s="286"/>
    </row>
    <row r="19" spans="2:34" ht="16.5" customHeight="1" x14ac:dyDescent="0.15">
      <c r="B19" s="334"/>
      <c r="C19" s="317"/>
      <c r="D19" s="318"/>
      <c r="E19" s="319"/>
      <c r="F19" s="20" t="s">
        <v>3687</v>
      </c>
      <c r="G19" s="20"/>
      <c r="H19" s="13"/>
      <c r="I19" s="272"/>
      <c r="J19" s="273"/>
      <c r="K19" s="273"/>
      <c r="L19" s="273"/>
      <c r="M19" s="273"/>
      <c r="N19" s="273"/>
      <c r="O19" s="273"/>
      <c r="P19" s="273"/>
      <c r="Q19" s="273"/>
      <c r="R19" s="273"/>
      <c r="S19" s="273"/>
      <c r="T19" s="273"/>
      <c r="U19" s="451"/>
      <c r="V19" s="326"/>
      <c r="W19" s="240"/>
      <c r="X19" s="240"/>
      <c r="Y19" s="240"/>
      <c r="Z19" s="240"/>
      <c r="AA19" s="240"/>
      <c r="AB19" s="240"/>
      <c r="AC19" s="240"/>
      <c r="AD19" s="240"/>
      <c r="AE19" s="240"/>
      <c r="AF19" s="240"/>
      <c r="AG19" s="240"/>
      <c r="AH19" s="240"/>
    </row>
    <row r="20" spans="2:34" ht="13.5" customHeight="1" x14ac:dyDescent="0.15">
      <c r="B20" s="334"/>
      <c r="C20" s="248" t="s">
        <v>3688</v>
      </c>
      <c r="D20" s="330"/>
      <c r="E20" s="249"/>
      <c r="F20" s="38" t="b">
        <v>0</v>
      </c>
      <c r="G20" s="243" t="s">
        <v>3689</v>
      </c>
      <c r="H20" s="243"/>
      <c r="I20" s="243"/>
      <c r="J20" s="243"/>
      <c r="K20" s="243"/>
      <c r="L20" s="243"/>
      <c r="M20" s="243"/>
      <c r="N20" s="243"/>
      <c r="O20" s="243"/>
      <c r="P20" s="243"/>
      <c r="Q20" s="243"/>
      <c r="R20" s="243"/>
      <c r="S20" s="243"/>
      <c r="T20" s="243"/>
      <c r="U20" s="244"/>
      <c r="V20" s="326"/>
      <c r="W20" s="240"/>
      <c r="X20" s="240"/>
      <c r="Y20" s="240"/>
      <c r="Z20" s="240"/>
      <c r="AA20" s="240"/>
      <c r="AB20" s="240"/>
      <c r="AC20" s="240"/>
      <c r="AD20" s="240"/>
      <c r="AE20" s="240"/>
      <c r="AF20" s="240"/>
      <c r="AG20" s="240"/>
      <c r="AH20" s="240"/>
    </row>
    <row r="21" spans="2:34" ht="13.5" customHeight="1" x14ac:dyDescent="0.15">
      <c r="B21" s="334"/>
      <c r="C21" s="250"/>
      <c r="D21" s="331"/>
      <c r="E21" s="251"/>
      <c r="F21" s="39" t="b">
        <v>0</v>
      </c>
      <c r="G21" s="240" t="s">
        <v>3690</v>
      </c>
      <c r="H21" s="240"/>
      <c r="I21" s="240"/>
      <c r="J21" s="240"/>
      <c r="K21" s="240"/>
      <c r="L21" s="240"/>
      <c r="M21" s="448"/>
      <c r="N21" s="448"/>
      <c r="O21" s="448"/>
      <c r="P21" s="448"/>
      <c r="Q21" s="448"/>
      <c r="R21" s="448"/>
      <c r="S21" s="448"/>
      <c r="T21" s="240" t="s">
        <v>3691</v>
      </c>
      <c r="U21" s="241"/>
      <c r="V21" s="326"/>
      <c r="W21" s="240"/>
      <c r="X21" s="240"/>
      <c r="Y21" s="240"/>
      <c r="Z21" s="240"/>
      <c r="AA21" s="240"/>
      <c r="AB21" s="240"/>
      <c r="AC21" s="240"/>
      <c r="AD21" s="240"/>
      <c r="AE21" s="240"/>
      <c r="AF21" s="240"/>
      <c r="AG21" s="240"/>
      <c r="AH21" s="240"/>
    </row>
    <row r="22" spans="2:34" ht="13.5" customHeight="1" x14ac:dyDescent="0.15">
      <c r="B22" s="334"/>
      <c r="C22" s="252"/>
      <c r="D22" s="282"/>
      <c r="E22" s="253"/>
      <c r="F22" s="283"/>
      <c r="G22" s="283"/>
      <c r="H22" s="18" t="s">
        <v>3692</v>
      </c>
      <c r="I22" s="40" t="b">
        <v>0</v>
      </c>
      <c r="J22" s="283" t="s">
        <v>3693</v>
      </c>
      <c r="K22" s="283"/>
      <c r="L22" s="283"/>
      <c r="M22" s="283"/>
      <c r="N22" s="283"/>
      <c r="O22" s="283"/>
      <c r="P22" s="283"/>
      <c r="Q22" s="283"/>
      <c r="R22" s="283"/>
      <c r="S22" s="283"/>
      <c r="T22" s="283"/>
      <c r="U22" s="284"/>
      <c r="V22" s="326"/>
      <c r="W22" s="240"/>
      <c r="X22" s="240"/>
      <c r="Y22" s="240"/>
      <c r="Z22" s="240"/>
      <c r="AA22" s="240"/>
      <c r="AB22" s="240"/>
      <c r="AC22" s="240"/>
      <c r="AD22" s="240"/>
      <c r="AE22" s="240"/>
      <c r="AF22" s="240"/>
      <c r="AG22" s="240"/>
      <c r="AH22" s="240"/>
    </row>
    <row r="23" spans="2:34" ht="13.5" customHeight="1" x14ac:dyDescent="0.15">
      <c r="B23" s="335" t="s">
        <v>3677</v>
      </c>
      <c r="C23" s="346" t="s">
        <v>3694</v>
      </c>
      <c r="D23" s="347"/>
      <c r="E23" s="242" t="s">
        <v>3699</v>
      </c>
      <c r="F23" s="243"/>
      <c r="G23" s="243"/>
      <c r="H23" s="243"/>
      <c r="I23" s="243"/>
      <c r="J23" s="243"/>
      <c r="K23" s="243"/>
      <c r="L23" s="243"/>
      <c r="M23" s="243"/>
      <c r="N23" s="243"/>
      <c r="O23" s="243"/>
      <c r="P23" s="243"/>
      <c r="Q23" s="243"/>
      <c r="R23" s="243"/>
      <c r="S23" s="243"/>
      <c r="T23" s="243"/>
      <c r="U23" s="244"/>
      <c r="V23" s="326"/>
      <c r="W23" s="240"/>
      <c r="X23" s="240"/>
      <c r="Y23" s="240"/>
      <c r="Z23" s="240"/>
      <c r="AA23" s="240"/>
      <c r="AB23" s="240"/>
      <c r="AC23" s="240"/>
      <c r="AD23" s="240"/>
      <c r="AE23" s="240"/>
      <c r="AF23" s="240"/>
      <c r="AG23" s="240"/>
      <c r="AH23" s="240"/>
    </row>
    <row r="24" spans="2:34" ht="21" customHeight="1" x14ac:dyDescent="0.15">
      <c r="B24" s="336"/>
      <c r="C24" s="348"/>
      <c r="D24" s="349"/>
      <c r="E24" s="352"/>
      <c r="F24" s="449"/>
      <c r="G24" s="449"/>
      <c r="H24" s="449"/>
      <c r="I24" s="449"/>
      <c r="J24" s="449"/>
      <c r="K24" s="449"/>
      <c r="L24" s="449"/>
      <c r="M24" s="449"/>
      <c r="N24" s="449"/>
      <c r="O24" s="449"/>
      <c r="P24" s="449"/>
      <c r="Q24" s="449"/>
      <c r="R24" s="449"/>
      <c r="S24" s="449"/>
      <c r="T24" s="449"/>
      <c r="U24" s="450"/>
      <c r="V24" s="326"/>
      <c r="W24" s="240"/>
      <c r="X24" s="240"/>
      <c r="Y24" s="240"/>
      <c r="Z24" s="240"/>
      <c r="AA24" s="240"/>
      <c r="AB24" s="240"/>
      <c r="AC24" s="240"/>
      <c r="AD24" s="240"/>
      <c r="AE24" s="240"/>
      <c r="AF24" s="240"/>
      <c r="AG24" s="240"/>
      <c r="AH24" s="240"/>
    </row>
    <row r="25" spans="2:34" ht="12" customHeight="1" x14ac:dyDescent="0.15">
      <c r="B25" s="336"/>
      <c r="C25" s="348"/>
      <c r="D25" s="349"/>
      <c r="E25" s="248" t="s">
        <v>3688</v>
      </c>
      <c r="F25" s="249"/>
      <c r="G25" s="41" t="b">
        <v>0</v>
      </c>
      <c r="H25" s="243" t="s">
        <v>3689</v>
      </c>
      <c r="I25" s="243"/>
      <c r="J25" s="243"/>
      <c r="K25" s="243"/>
      <c r="L25" s="243"/>
      <c r="M25" s="243"/>
      <c r="N25" s="243"/>
      <c r="O25" s="243"/>
      <c r="P25" s="243"/>
      <c r="Q25" s="243"/>
      <c r="R25" s="243"/>
      <c r="S25" s="243"/>
      <c r="T25" s="243"/>
      <c r="U25" s="244"/>
      <c r="V25" s="326"/>
      <c r="W25" s="240"/>
      <c r="X25" s="240"/>
      <c r="Y25" s="240"/>
      <c r="Z25" s="240"/>
      <c r="AA25" s="240"/>
      <c r="AB25" s="240"/>
      <c r="AC25" s="240"/>
      <c r="AD25" s="240"/>
      <c r="AE25" s="240"/>
      <c r="AF25" s="240"/>
      <c r="AG25" s="240"/>
      <c r="AH25" s="240"/>
    </row>
    <row r="26" spans="2:34" ht="12" customHeight="1" x14ac:dyDescent="0.15">
      <c r="B26" s="336"/>
      <c r="C26" s="348"/>
      <c r="D26" s="349"/>
      <c r="E26" s="250"/>
      <c r="F26" s="251"/>
      <c r="G26" s="42" t="b">
        <v>0</v>
      </c>
      <c r="H26" s="240" t="s">
        <v>3690</v>
      </c>
      <c r="I26" s="240"/>
      <c r="J26" s="240"/>
      <c r="K26" s="240"/>
      <c r="L26" s="240"/>
      <c r="M26" s="240"/>
      <c r="N26" s="448"/>
      <c r="O26" s="448"/>
      <c r="P26" s="448"/>
      <c r="Q26" s="448"/>
      <c r="R26" s="448"/>
      <c r="S26" s="448"/>
      <c r="T26" s="448"/>
      <c r="U26" s="19" t="s">
        <v>3691</v>
      </c>
      <c r="V26" s="326"/>
      <c r="W26" s="240"/>
      <c r="X26" s="240"/>
      <c r="Y26" s="240"/>
      <c r="Z26" s="240"/>
      <c r="AA26" s="240"/>
      <c r="AB26" s="240"/>
      <c r="AC26" s="240"/>
      <c r="AD26" s="240"/>
      <c r="AE26" s="240"/>
      <c r="AF26" s="240"/>
      <c r="AG26" s="240"/>
      <c r="AH26" s="240"/>
    </row>
    <row r="27" spans="2:34" ht="12" customHeight="1" x14ac:dyDescent="0.15">
      <c r="B27" s="336"/>
      <c r="C27" s="350"/>
      <c r="D27" s="351"/>
      <c r="E27" s="252"/>
      <c r="F27" s="253"/>
      <c r="G27" s="252"/>
      <c r="H27" s="282"/>
      <c r="I27" s="18" t="s">
        <v>3692</v>
      </c>
      <c r="J27" s="40" t="b">
        <v>0</v>
      </c>
      <c r="K27" s="283" t="s">
        <v>3701</v>
      </c>
      <c r="L27" s="283"/>
      <c r="M27" s="283"/>
      <c r="N27" s="283"/>
      <c r="O27" s="283"/>
      <c r="P27" s="283"/>
      <c r="Q27" s="283"/>
      <c r="R27" s="283"/>
      <c r="S27" s="283"/>
      <c r="T27" s="283"/>
      <c r="U27" s="284"/>
      <c r="V27" s="326"/>
      <c r="W27" s="240"/>
      <c r="X27" s="240"/>
      <c r="Y27" s="240"/>
      <c r="Z27" s="240"/>
      <c r="AA27" s="240"/>
      <c r="AB27" s="240"/>
      <c r="AC27" s="240"/>
      <c r="AD27" s="240"/>
      <c r="AE27" s="240"/>
      <c r="AF27" s="240"/>
      <c r="AG27" s="240"/>
      <c r="AH27" s="240"/>
    </row>
    <row r="28" spans="2:34" ht="12" customHeight="1" x14ac:dyDescent="0.15">
      <c r="B28" s="336"/>
      <c r="C28" s="346" t="s">
        <v>3695</v>
      </c>
      <c r="D28" s="347"/>
      <c r="E28" s="14"/>
      <c r="F28" s="38" t="b">
        <v>0</v>
      </c>
      <c r="G28" s="243" t="s">
        <v>3702</v>
      </c>
      <c r="H28" s="243"/>
      <c r="I28" s="243"/>
      <c r="J28" s="243"/>
      <c r="K28" s="243"/>
      <c r="L28" s="243"/>
      <c r="M28" s="243"/>
      <c r="N28" s="243"/>
      <c r="O28" s="243"/>
      <c r="P28" s="243"/>
      <c r="Q28" s="243"/>
      <c r="R28" s="243"/>
      <c r="S28" s="243"/>
      <c r="T28" s="243"/>
      <c r="U28" s="244"/>
      <c r="V28" s="326"/>
      <c r="W28" s="240"/>
      <c r="X28" s="240"/>
      <c r="Y28" s="240"/>
      <c r="Z28" s="240"/>
      <c r="AA28" s="240"/>
      <c r="AB28" s="240"/>
      <c r="AC28" s="240"/>
      <c r="AD28" s="240"/>
      <c r="AE28" s="240"/>
      <c r="AF28" s="240"/>
      <c r="AG28" s="240"/>
      <c r="AH28" s="240"/>
    </row>
    <row r="29" spans="2:34" ht="12" customHeight="1" x14ac:dyDescent="0.15">
      <c r="B29" s="336"/>
      <c r="C29" s="348"/>
      <c r="D29" s="349"/>
      <c r="E29" s="16"/>
      <c r="F29" s="39" t="b">
        <v>0</v>
      </c>
      <c r="G29" s="240" t="s">
        <v>3703</v>
      </c>
      <c r="H29" s="240"/>
      <c r="I29" s="240"/>
      <c r="J29" s="240"/>
      <c r="K29" s="240"/>
      <c r="L29" s="240"/>
      <c r="M29" s="240"/>
      <c r="N29" s="240"/>
      <c r="O29" s="240"/>
      <c r="P29" s="240"/>
      <c r="Q29" s="240"/>
      <c r="R29" s="240"/>
      <c r="S29" s="240"/>
      <c r="T29" s="240"/>
      <c r="U29" s="241"/>
      <c r="V29" s="326"/>
      <c r="W29" s="240"/>
      <c r="X29" s="240"/>
      <c r="Y29" s="240"/>
      <c r="Z29" s="240"/>
      <c r="AA29" s="240"/>
      <c r="AB29" s="240"/>
      <c r="AC29" s="240"/>
      <c r="AD29" s="240"/>
      <c r="AE29" s="240"/>
      <c r="AF29" s="240"/>
      <c r="AG29" s="240"/>
      <c r="AH29" s="240"/>
    </row>
    <row r="30" spans="2:34" ht="12" customHeight="1" x14ac:dyDescent="0.15">
      <c r="B30" s="336"/>
      <c r="C30" s="348"/>
      <c r="D30" s="349"/>
      <c r="E30" s="260"/>
      <c r="F30" s="240"/>
      <c r="G30" s="240"/>
      <c r="H30" s="240"/>
      <c r="I30" s="240"/>
      <c r="J30" s="240" t="s">
        <v>3700</v>
      </c>
      <c r="K30" s="240"/>
      <c r="L30" s="240"/>
      <c r="M30" s="448"/>
      <c r="N30" s="448"/>
      <c r="O30" s="448"/>
      <c r="P30" s="448"/>
      <c r="Q30" s="448"/>
      <c r="R30" s="448"/>
      <c r="S30" s="448"/>
      <c r="T30" s="240" t="s">
        <v>3691</v>
      </c>
      <c r="U30" s="241"/>
      <c r="V30" s="326"/>
      <c r="W30" s="240"/>
      <c r="X30" s="240"/>
      <c r="Y30" s="240"/>
      <c r="Z30" s="240"/>
      <c r="AA30" s="240"/>
      <c r="AB30" s="240"/>
      <c r="AC30" s="240"/>
      <c r="AD30" s="240"/>
      <c r="AE30" s="240"/>
      <c r="AF30" s="240"/>
      <c r="AG30" s="240"/>
      <c r="AH30" s="240"/>
    </row>
    <row r="31" spans="2:34" ht="12" customHeight="1" x14ac:dyDescent="0.15">
      <c r="B31" s="336"/>
      <c r="C31" s="352" t="s">
        <v>3696</v>
      </c>
      <c r="D31" s="353"/>
      <c r="E31" s="17"/>
      <c r="F31" s="40" t="b">
        <v>0</v>
      </c>
      <c r="G31" s="283" t="s">
        <v>3704</v>
      </c>
      <c r="H31" s="283"/>
      <c r="I31" s="283"/>
      <c r="J31" s="283"/>
      <c r="K31" s="283"/>
      <c r="L31" s="283"/>
      <c r="M31" s="283"/>
      <c r="N31" s="283"/>
      <c r="O31" s="283"/>
      <c r="P31" s="283"/>
      <c r="Q31" s="283"/>
      <c r="R31" s="283"/>
      <c r="S31" s="283"/>
      <c r="T31" s="283"/>
      <c r="U31" s="284"/>
      <c r="V31" s="326"/>
      <c r="W31" s="240"/>
      <c r="X31" s="240"/>
      <c r="Y31" s="240"/>
      <c r="Z31" s="240"/>
      <c r="AA31" s="240"/>
      <c r="AB31" s="240"/>
      <c r="AC31" s="240"/>
      <c r="AD31" s="240"/>
      <c r="AE31" s="240"/>
      <c r="AF31" s="240"/>
      <c r="AG31" s="240"/>
      <c r="AH31" s="240"/>
    </row>
    <row r="32" spans="2:34" ht="12" customHeight="1" x14ac:dyDescent="0.15">
      <c r="B32" s="336"/>
      <c r="C32" s="346" t="s">
        <v>3697</v>
      </c>
      <c r="D32" s="347"/>
      <c r="E32" s="14"/>
      <c r="F32" s="38" t="b">
        <v>0</v>
      </c>
      <c r="G32" s="243" t="s">
        <v>3705</v>
      </c>
      <c r="H32" s="243"/>
      <c r="I32" s="243"/>
      <c r="J32" s="243"/>
      <c r="K32" s="243"/>
      <c r="L32" s="243"/>
      <c r="M32" s="243"/>
      <c r="N32" s="243"/>
      <c r="O32" s="243"/>
      <c r="P32" s="243"/>
      <c r="Q32" s="243"/>
      <c r="R32" s="243"/>
      <c r="S32" s="243"/>
      <c r="T32" s="243"/>
      <c r="U32" s="244"/>
      <c r="V32" s="326"/>
      <c r="W32" s="240"/>
      <c r="X32" s="240"/>
      <c r="Y32" s="240"/>
      <c r="Z32" s="240"/>
      <c r="AA32" s="240"/>
      <c r="AB32" s="240"/>
      <c r="AC32" s="240"/>
      <c r="AD32" s="240"/>
      <c r="AE32" s="240"/>
      <c r="AF32" s="240"/>
      <c r="AG32" s="240"/>
      <c r="AH32" s="240"/>
    </row>
    <row r="33" spans="2:34" ht="12" customHeight="1" x14ac:dyDescent="0.15">
      <c r="B33" s="336"/>
      <c r="C33" s="348"/>
      <c r="D33" s="349"/>
      <c r="E33" s="16"/>
      <c r="F33" s="39" t="b">
        <v>0</v>
      </c>
      <c r="G33" s="240" t="s">
        <v>3706</v>
      </c>
      <c r="H33" s="240"/>
      <c r="I33" s="240"/>
      <c r="J33" s="240"/>
      <c r="K33" s="240"/>
      <c r="L33" s="240"/>
      <c r="M33" s="240"/>
      <c r="N33" s="240"/>
      <c r="O33" s="240"/>
      <c r="P33" s="240"/>
      <c r="Q33" s="240"/>
      <c r="R33" s="240"/>
      <c r="S33" s="240"/>
      <c r="T33" s="240"/>
      <c r="U33" s="241"/>
      <c r="V33" s="326"/>
      <c r="W33" s="240"/>
      <c r="X33" s="240"/>
      <c r="Y33" s="240"/>
      <c r="Z33" s="240"/>
      <c r="AA33" s="240"/>
      <c r="AB33" s="240"/>
      <c r="AC33" s="240"/>
      <c r="AD33" s="240"/>
      <c r="AE33" s="240"/>
      <c r="AF33" s="240"/>
      <c r="AG33" s="240"/>
      <c r="AH33" s="240"/>
    </row>
    <row r="34" spans="2:34" ht="12" customHeight="1" x14ac:dyDescent="0.15">
      <c r="B34" s="336"/>
      <c r="C34" s="348"/>
      <c r="D34" s="349"/>
      <c r="E34" s="260"/>
      <c r="F34" s="240"/>
      <c r="G34" s="240"/>
      <c r="H34" s="240"/>
      <c r="I34" s="240"/>
      <c r="J34" s="240" t="s">
        <v>3700</v>
      </c>
      <c r="K34" s="240"/>
      <c r="L34" s="240"/>
      <c r="M34" s="448"/>
      <c r="N34" s="448"/>
      <c r="O34" s="448"/>
      <c r="P34" s="448"/>
      <c r="Q34" s="448"/>
      <c r="R34" s="448"/>
      <c r="S34" s="448"/>
      <c r="T34" s="240" t="s">
        <v>3691</v>
      </c>
      <c r="U34" s="241"/>
      <c r="V34" s="326"/>
      <c r="W34" s="240"/>
      <c r="X34" s="240"/>
      <c r="Y34" s="240"/>
      <c r="Z34" s="240"/>
      <c r="AA34" s="240"/>
      <c r="AB34" s="240"/>
      <c r="AC34" s="240"/>
      <c r="AD34" s="240"/>
      <c r="AE34" s="240"/>
      <c r="AF34" s="240"/>
      <c r="AG34" s="240"/>
      <c r="AH34" s="240"/>
    </row>
    <row r="35" spans="2:34" ht="12" customHeight="1" x14ac:dyDescent="0.15">
      <c r="B35" s="337"/>
      <c r="C35" s="354" t="s">
        <v>3698</v>
      </c>
      <c r="D35" s="355"/>
      <c r="E35" s="26"/>
      <c r="F35" s="43" t="b">
        <v>0</v>
      </c>
      <c r="G35" s="258" t="s">
        <v>3704</v>
      </c>
      <c r="H35" s="258"/>
      <c r="I35" s="258"/>
      <c r="J35" s="258"/>
      <c r="K35" s="258"/>
      <c r="L35" s="258"/>
      <c r="M35" s="258"/>
      <c r="N35" s="258"/>
      <c r="O35" s="258"/>
      <c r="P35" s="258"/>
      <c r="Q35" s="258"/>
      <c r="R35" s="258"/>
      <c r="S35" s="258"/>
      <c r="T35" s="258"/>
      <c r="U35" s="259"/>
      <c r="V35" s="326"/>
      <c r="W35" s="240"/>
      <c r="X35" s="240"/>
      <c r="Y35" s="240"/>
      <c r="Z35" s="240"/>
      <c r="AA35" s="240"/>
      <c r="AB35" s="240"/>
      <c r="AC35" s="240"/>
      <c r="AD35" s="240"/>
      <c r="AE35" s="240"/>
      <c r="AF35" s="240"/>
      <c r="AG35" s="240"/>
      <c r="AH35" s="240"/>
    </row>
    <row r="36" spans="2:34" ht="16.5" customHeight="1" x14ac:dyDescent="0.15">
      <c r="B36" s="7"/>
      <c r="C36" s="7"/>
      <c r="D36" s="7"/>
      <c r="E36" s="7"/>
      <c r="F36" s="7"/>
      <c r="G36" s="7"/>
      <c r="H36" s="7"/>
      <c r="I36" s="7"/>
      <c r="J36" s="264"/>
      <c r="K36" s="264"/>
      <c r="L36" s="264"/>
      <c r="M36" s="264"/>
      <c r="N36" s="264"/>
      <c r="O36" s="264"/>
      <c r="P36" s="264"/>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265"/>
      <c r="K37" s="265"/>
      <c r="L37" s="265"/>
      <c r="M37" s="265"/>
      <c r="N37" s="265"/>
      <c r="O37" s="265"/>
      <c r="P37" s="265"/>
      <c r="Q37" s="7"/>
      <c r="R37" s="7"/>
      <c r="S37" s="7"/>
      <c r="T37" s="7"/>
      <c r="U37" s="7"/>
      <c r="V37" s="7"/>
      <c r="W37" s="7"/>
      <c r="X37" s="7"/>
      <c r="Y37" s="7"/>
      <c r="Z37" s="7"/>
      <c r="AA37" s="7"/>
      <c r="AB37" s="7"/>
      <c r="AC37" s="7"/>
      <c r="AD37" s="7"/>
      <c r="AE37" s="7"/>
      <c r="AF37" s="7"/>
      <c r="AG37" s="7"/>
      <c r="AH37" s="7"/>
    </row>
    <row r="38" spans="2:34" ht="16.5" customHeight="1" x14ac:dyDescent="0.15">
      <c r="B38" s="332" t="s">
        <v>3709</v>
      </c>
      <c r="C38" s="279" t="s">
        <v>3712</v>
      </c>
      <c r="D38" s="279"/>
      <c r="E38" s="279"/>
      <c r="F38" s="279"/>
      <c r="G38" s="279"/>
      <c r="H38" s="279"/>
      <c r="I38" s="279"/>
      <c r="J38" s="279"/>
      <c r="K38" s="279"/>
      <c r="L38" s="279"/>
      <c r="M38" s="279"/>
      <c r="N38" s="279"/>
      <c r="O38" s="279"/>
      <c r="P38" s="279"/>
      <c r="Q38" s="278" t="s">
        <v>3713</v>
      </c>
      <c r="R38" s="279"/>
      <c r="S38" s="279"/>
      <c r="T38" s="279"/>
      <c r="U38" s="278" t="s">
        <v>3714</v>
      </c>
      <c r="V38" s="279"/>
      <c r="W38" s="279"/>
      <c r="X38" s="280"/>
      <c r="Y38" s="287" t="s">
        <v>3716</v>
      </c>
      <c r="Z38" s="288"/>
      <c r="AA38" s="288"/>
      <c r="AB38" s="288"/>
      <c r="AC38" s="288"/>
      <c r="AD38" s="288"/>
      <c r="AE38" s="288"/>
      <c r="AF38" s="288"/>
      <c r="AG38" s="288"/>
      <c r="AH38" s="288"/>
    </row>
    <row r="39" spans="2:34" ht="16.5" customHeight="1" x14ac:dyDescent="0.15">
      <c r="B39" s="333"/>
      <c r="C39" s="239" t="s">
        <v>3710</v>
      </c>
      <c r="D39" s="239"/>
      <c r="E39" s="239"/>
      <c r="F39" s="239"/>
      <c r="G39" s="239"/>
      <c r="H39" s="239"/>
      <c r="I39" s="239"/>
      <c r="J39" s="239"/>
      <c r="K39" s="239"/>
      <c r="L39" s="239"/>
      <c r="M39" s="239" t="s">
        <v>3711</v>
      </c>
      <c r="N39" s="239"/>
      <c r="O39" s="239"/>
      <c r="P39" s="239"/>
      <c r="Q39" s="239"/>
      <c r="R39" s="239"/>
      <c r="S39" s="239"/>
      <c r="T39" s="239"/>
      <c r="U39" s="239"/>
      <c r="V39" s="239"/>
      <c r="W39" s="239"/>
      <c r="X39" s="281"/>
      <c r="Y39" s="289"/>
      <c r="Z39" s="288"/>
      <c r="AA39" s="288"/>
      <c r="AB39" s="288"/>
      <c r="AC39" s="288"/>
      <c r="AD39" s="288"/>
      <c r="AE39" s="288"/>
      <c r="AF39" s="288"/>
      <c r="AG39" s="288"/>
      <c r="AH39" s="288"/>
    </row>
    <row r="40" spans="2:34" ht="20.25" customHeight="1" x14ac:dyDescent="0.15">
      <c r="B40" s="29">
        <v>1</v>
      </c>
      <c r="C40" s="239"/>
      <c r="D40" s="239"/>
      <c r="E40" s="239"/>
      <c r="F40" s="239"/>
      <c r="G40" s="239"/>
      <c r="H40" s="239"/>
      <c r="I40" s="239"/>
      <c r="J40" s="239"/>
      <c r="K40" s="239"/>
      <c r="L40" s="239"/>
      <c r="M40" s="239"/>
      <c r="N40" s="239"/>
      <c r="O40" s="239"/>
      <c r="P40" s="239"/>
      <c r="Q40" s="446"/>
      <c r="R40" s="446"/>
      <c r="S40" s="446"/>
      <c r="T40" s="446"/>
      <c r="U40" s="239"/>
      <c r="V40" s="239"/>
      <c r="W40" s="239"/>
      <c r="X40" s="281"/>
      <c r="Y40" s="289"/>
      <c r="Z40" s="288"/>
      <c r="AA40" s="288"/>
      <c r="AB40" s="288"/>
      <c r="AC40" s="288"/>
      <c r="AD40" s="288"/>
      <c r="AE40" s="288"/>
      <c r="AF40" s="288"/>
      <c r="AG40" s="288"/>
      <c r="AH40" s="288"/>
    </row>
    <row r="41" spans="2:34" ht="20.25" customHeight="1" x14ac:dyDescent="0.15">
      <c r="B41" s="29">
        <v>2</v>
      </c>
      <c r="C41" s="239"/>
      <c r="D41" s="239"/>
      <c r="E41" s="239"/>
      <c r="F41" s="239"/>
      <c r="G41" s="239"/>
      <c r="H41" s="239"/>
      <c r="I41" s="239"/>
      <c r="J41" s="239"/>
      <c r="K41" s="239"/>
      <c r="L41" s="239"/>
      <c r="M41" s="239"/>
      <c r="N41" s="239"/>
      <c r="O41" s="239"/>
      <c r="P41" s="239"/>
      <c r="Q41" s="446"/>
      <c r="R41" s="446"/>
      <c r="S41" s="446"/>
      <c r="T41" s="446"/>
      <c r="U41" s="239"/>
      <c r="V41" s="239"/>
      <c r="W41" s="239"/>
      <c r="X41" s="281"/>
      <c r="Y41" s="289"/>
      <c r="Z41" s="288"/>
      <c r="AA41" s="288"/>
      <c r="AB41" s="288"/>
      <c r="AC41" s="288"/>
      <c r="AD41" s="288"/>
      <c r="AE41" s="288"/>
      <c r="AF41" s="288"/>
      <c r="AG41" s="288"/>
      <c r="AH41" s="288"/>
    </row>
    <row r="42" spans="2:34" ht="20.25" customHeight="1" x14ac:dyDescent="0.15">
      <c r="B42" s="29">
        <v>3</v>
      </c>
      <c r="C42" s="239"/>
      <c r="D42" s="239"/>
      <c r="E42" s="239"/>
      <c r="F42" s="239"/>
      <c r="G42" s="239"/>
      <c r="H42" s="239"/>
      <c r="I42" s="239"/>
      <c r="J42" s="239"/>
      <c r="K42" s="239"/>
      <c r="L42" s="239"/>
      <c r="M42" s="239"/>
      <c r="N42" s="239"/>
      <c r="O42" s="239"/>
      <c r="P42" s="239"/>
      <c r="Q42" s="446"/>
      <c r="R42" s="446"/>
      <c r="S42" s="446"/>
      <c r="T42" s="446"/>
      <c r="U42" s="239"/>
      <c r="V42" s="239"/>
      <c r="W42" s="239"/>
      <c r="X42" s="281"/>
      <c r="Y42" s="289"/>
      <c r="Z42" s="288"/>
      <c r="AA42" s="288"/>
      <c r="AB42" s="288"/>
      <c r="AC42" s="288"/>
      <c r="AD42" s="288"/>
      <c r="AE42" s="288"/>
      <c r="AF42" s="288"/>
      <c r="AG42" s="288"/>
      <c r="AH42" s="288"/>
    </row>
    <row r="43" spans="2:34" ht="20.25" customHeight="1" x14ac:dyDescent="0.15">
      <c r="B43" s="29">
        <v>4</v>
      </c>
      <c r="C43" s="239"/>
      <c r="D43" s="239"/>
      <c r="E43" s="239"/>
      <c r="F43" s="239"/>
      <c r="G43" s="239"/>
      <c r="H43" s="239"/>
      <c r="I43" s="239"/>
      <c r="J43" s="239"/>
      <c r="K43" s="239"/>
      <c r="L43" s="239"/>
      <c r="M43" s="239"/>
      <c r="N43" s="239"/>
      <c r="O43" s="239"/>
      <c r="P43" s="239"/>
      <c r="Q43" s="446"/>
      <c r="R43" s="446"/>
      <c r="S43" s="446"/>
      <c r="T43" s="446"/>
      <c r="U43" s="239"/>
      <c r="V43" s="239"/>
      <c r="W43" s="239"/>
      <c r="X43" s="281"/>
      <c r="Y43" s="289"/>
      <c r="Z43" s="288"/>
      <c r="AA43" s="288"/>
      <c r="AB43" s="288"/>
      <c r="AC43" s="288"/>
      <c r="AD43" s="288"/>
      <c r="AE43" s="288"/>
      <c r="AF43" s="288"/>
      <c r="AG43" s="288"/>
      <c r="AH43" s="288"/>
    </row>
    <row r="44" spans="2:34" ht="20.25" customHeight="1" x14ac:dyDescent="0.15">
      <c r="B44" s="29">
        <v>5</v>
      </c>
      <c r="C44" s="239"/>
      <c r="D44" s="239"/>
      <c r="E44" s="239"/>
      <c r="F44" s="239"/>
      <c r="G44" s="239"/>
      <c r="H44" s="239"/>
      <c r="I44" s="239"/>
      <c r="J44" s="239"/>
      <c r="K44" s="239"/>
      <c r="L44" s="239"/>
      <c r="M44" s="239"/>
      <c r="N44" s="239"/>
      <c r="O44" s="239"/>
      <c r="P44" s="239"/>
      <c r="Q44" s="446"/>
      <c r="R44" s="446"/>
      <c r="S44" s="446"/>
      <c r="T44" s="446"/>
      <c r="U44" s="239"/>
      <c r="V44" s="239"/>
      <c r="W44" s="239"/>
      <c r="X44" s="281"/>
      <c r="Y44" s="289"/>
      <c r="Z44" s="288"/>
      <c r="AA44" s="288"/>
      <c r="AB44" s="288"/>
      <c r="AC44" s="288"/>
      <c r="AD44" s="288"/>
      <c r="AE44" s="288"/>
      <c r="AF44" s="288"/>
      <c r="AG44" s="288"/>
      <c r="AH44" s="288"/>
    </row>
    <row r="45" spans="2:34" ht="16.5" customHeight="1" x14ac:dyDescent="0.15">
      <c r="B45" s="302" t="s">
        <v>3715</v>
      </c>
      <c r="C45" s="303"/>
      <c r="D45" s="303"/>
      <c r="E45" s="303"/>
      <c r="F45" s="303"/>
      <c r="G45" s="303"/>
      <c r="H45" s="303"/>
      <c r="I45" s="303"/>
      <c r="J45" s="303"/>
      <c r="K45" s="303"/>
      <c r="L45" s="303"/>
      <c r="M45" s="303"/>
      <c r="N45" s="303"/>
      <c r="O45" s="303"/>
      <c r="P45" s="303"/>
      <c r="Q45" s="447"/>
      <c r="R45" s="447"/>
      <c r="S45" s="447"/>
      <c r="T45" s="447"/>
      <c r="U45" s="254"/>
      <c r="V45" s="254"/>
      <c r="W45" s="254"/>
      <c r="X45" s="255"/>
      <c r="Y45" s="289"/>
      <c r="Z45" s="288"/>
      <c r="AA45" s="288"/>
      <c r="AB45" s="288"/>
      <c r="AC45" s="288"/>
      <c r="AD45" s="288"/>
      <c r="AE45" s="288"/>
      <c r="AF45" s="288"/>
      <c r="AG45" s="288"/>
      <c r="AH45" s="288"/>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290" t="s">
        <v>3718</v>
      </c>
      <c r="C48" s="291"/>
      <c r="D48" s="291"/>
      <c r="E48" s="291"/>
      <c r="F48" s="292"/>
      <c r="G48" s="47" t="b">
        <v>0</v>
      </c>
      <c r="H48" s="286" t="s">
        <v>3720</v>
      </c>
      <c r="I48" s="286"/>
      <c r="J48" s="286"/>
      <c r="K48" s="286"/>
      <c r="L48" s="286"/>
      <c r="M48" s="44" t="b">
        <v>0</v>
      </c>
      <c r="N48" s="286" t="s">
        <v>3721</v>
      </c>
      <c r="O48" s="286"/>
      <c r="P48" s="286"/>
      <c r="Q48" s="286"/>
      <c r="R48" s="286"/>
      <c r="S48" s="286"/>
      <c r="T48" s="286"/>
      <c r="U48" s="286"/>
      <c r="V48" s="286"/>
      <c r="W48" s="286"/>
      <c r="X48" s="286"/>
      <c r="Y48" s="286"/>
      <c r="Z48" s="286"/>
      <c r="AA48" s="286"/>
      <c r="AB48" s="286"/>
      <c r="AC48" s="286"/>
      <c r="AD48" s="286"/>
      <c r="AE48" s="286"/>
      <c r="AF48" s="286"/>
      <c r="AG48" s="286"/>
      <c r="AH48" s="33" t="s">
        <v>3691</v>
      </c>
    </row>
    <row r="49" spans="2:34" ht="13.5" customHeight="1" x14ac:dyDescent="0.15">
      <c r="B49" s="293"/>
      <c r="C49" s="294"/>
      <c r="D49" s="294"/>
      <c r="E49" s="294"/>
      <c r="F49" s="295"/>
      <c r="G49" s="39" t="b">
        <v>0</v>
      </c>
      <c r="H49" s="7" t="s">
        <v>3722</v>
      </c>
      <c r="I49" s="7"/>
      <c r="J49" s="7"/>
      <c r="K49" s="7"/>
      <c r="L49" s="7"/>
      <c r="M49" s="7"/>
      <c r="N49" s="240"/>
      <c r="O49" s="240"/>
      <c r="P49" s="240"/>
      <c r="Q49" s="240"/>
      <c r="R49" s="240"/>
      <c r="S49" s="240"/>
      <c r="T49" s="240"/>
      <c r="U49" s="240"/>
      <c r="V49" s="240"/>
      <c r="W49" s="240"/>
      <c r="X49" s="240"/>
      <c r="Y49" s="240"/>
      <c r="Z49" s="240"/>
      <c r="AA49" s="240"/>
      <c r="AB49" s="240"/>
      <c r="AC49" s="240"/>
      <c r="AD49" s="240"/>
      <c r="AE49" s="240"/>
      <c r="AF49" s="240"/>
      <c r="AG49" s="240"/>
      <c r="AH49" s="19" t="s">
        <v>3691</v>
      </c>
    </row>
    <row r="50" spans="2:34" ht="13.5" customHeight="1" x14ac:dyDescent="0.15">
      <c r="B50" s="293"/>
      <c r="C50" s="294"/>
      <c r="D50" s="294"/>
      <c r="E50" s="294"/>
      <c r="F50" s="295"/>
      <c r="G50" s="301" t="s">
        <v>3723</v>
      </c>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4"/>
    </row>
    <row r="51" spans="2:34" ht="16.5" customHeight="1" x14ac:dyDescent="0.15">
      <c r="B51" s="293" t="s">
        <v>3719</v>
      </c>
      <c r="C51" s="294"/>
      <c r="D51" s="294"/>
      <c r="E51" s="294"/>
      <c r="F51" s="295"/>
      <c r="G51" s="45" t="b">
        <v>0</v>
      </c>
      <c r="H51" s="273" t="s">
        <v>3724</v>
      </c>
      <c r="I51" s="273"/>
      <c r="J51" s="273"/>
      <c r="K51" s="273"/>
      <c r="L51" s="273"/>
      <c r="M51" s="273"/>
      <c r="N51" s="273"/>
      <c r="O51" s="24"/>
      <c r="P51" s="46" t="b">
        <v>0</v>
      </c>
      <c r="Q51" s="273" t="s">
        <v>3725</v>
      </c>
      <c r="R51" s="273"/>
      <c r="S51" s="273"/>
      <c r="T51" s="273"/>
      <c r="U51" s="273"/>
      <c r="V51" s="273"/>
      <c r="W51" s="273"/>
      <c r="X51" s="273"/>
      <c r="Y51" s="31"/>
      <c r="Z51" s="46" t="b">
        <v>0</v>
      </c>
      <c r="AA51" s="273" t="s">
        <v>3726</v>
      </c>
      <c r="AB51" s="273"/>
      <c r="AC51" s="273"/>
      <c r="AD51" s="273"/>
      <c r="AE51" s="273"/>
      <c r="AF51" s="273"/>
      <c r="AG51" s="273"/>
      <c r="AH51" s="25"/>
    </row>
    <row r="52" spans="2:34" ht="28.5" customHeight="1" x14ac:dyDescent="0.15">
      <c r="B52" s="296" t="s">
        <v>3658</v>
      </c>
      <c r="C52" s="297"/>
      <c r="D52" s="297"/>
      <c r="E52" s="297"/>
      <c r="F52" s="298"/>
      <c r="G52" s="443"/>
      <c r="H52" s="444"/>
      <c r="I52" s="444"/>
      <c r="J52" s="444"/>
      <c r="K52" s="444"/>
      <c r="L52" s="444"/>
      <c r="M52" s="444"/>
      <c r="N52" s="444"/>
      <c r="O52" s="444"/>
      <c r="P52" s="444"/>
      <c r="Q52" s="444"/>
      <c r="R52" s="444"/>
      <c r="S52" s="444"/>
      <c r="T52" s="444"/>
      <c r="U52" s="444"/>
      <c r="V52" s="444"/>
      <c r="W52" s="444"/>
      <c r="X52" s="444"/>
      <c r="Y52" s="444"/>
      <c r="Z52" s="444"/>
      <c r="AA52" s="444"/>
      <c r="AB52" s="444"/>
      <c r="AC52" s="444"/>
      <c r="AD52" s="444"/>
      <c r="AE52" s="444"/>
      <c r="AF52" s="444"/>
      <c r="AG52" s="444"/>
      <c r="AH52" s="445"/>
    </row>
    <row r="53" spans="2:34" ht="14.25" customHeight="1" x14ac:dyDescent="0.15">
      <c r="B53" s="285" t="s">
        <v>3727</v>
      </c>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row>
    <row r="54" spans="2:34" ht="14.25" customHeight="1" x14ac:dyDescent="0.15">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row>
    <row r="55" spans="2:34" ht="14.25" customHeight="1" x14ac:dyDescent="0.15">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row>
    <row r="56" spans="2:34" ht="14.25" customHeight="1" x14ac:dyDescent="0.15">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row>
  </sheetData>
  <mergeCells count="110">
    <mergeCell ref="B3:AH3"/>
    <mergeCell ref="D5:J5"/>
    <mergeCell ref="AE10:AH10"/>
    <mergeCell ref="V15:AH15"/>
    <mergeCell ref="D16:E16"/>
    <mergeCell ref="G16:I16"/>
    <mergeCell ref="J16:U16"/>
    <mergeCell ref="W16:X16"/>
    <mergeCell ref="Z16:AB16"/>
    <mergeCell ref="AC16:AH16"/>
    <mergeCell ref="B11:U11"/>
    <mergeCell ref="V11:AH11"/>
    <mergeCell ref="B12:B22"/>
    <mergeCell ref="C12:U12"/>
    <mergeCell ref="V12:AH12"/>
    <mergeCell ref="C13:U14"/>
    <mergeCell ref="V13:AH13"/>
    <mergeCell ref="V14:Z14"/>
    <mergeCell ref="AA14:AH14"/>
    <mergeCell ref="C15:U15"/>
    <mergeCell ref="C17:U17"/>
    <mergeCell ref="V17:AH17"/>
    <mergeCell ref="C18:E19"/>
    <mergeCell ref="I18:U18"/>
    <mergeCell ref="V18:AH35"/>
    <mergeCell ref="I19:U19"/>
    <mergeCell ref="C20:E22"/>
    <mergeCell ref="G20:U20"/>
    <mergeCell ref="G21:L21"/>
    <mergeCell ref="M21:S21"/>
    <mergeCell ref="T21:U21"/>
    <mergeCell ref="F22:G22"/>
    <mergeCell ref="J22:U22"/>
    <mergeCell ref="C28:D30"/>
    <mergeCell ref="G28:U28"/>
    <mergeCell ref="G29:U29"/>
    <mergeCell ref="E30:I30"/>
    <mergeCell ref="J30:L30"/>
    <mergeCell ref="M30:S30"/>
    <mergeCell ref="T30:U30"/>
    <mergeCell ref="C35:D35"/>
    <mergeCell ref="G35:U35"/>
    <mergeCell ref="J36:P37"/>
    <mergeCell ref="B38:B39"/>
    <mergeCell ref="C38:P38"/>
    <mergeCell ref="Q38:T39"/>
    <mergeCell ref="U38:X39"/>
    <mergeCell ref="C31:D31"/>
    <mergeCell ref="G31:U31"/>
    <mergeCell ref="C32:D34"/>
    <mergeCell ref="G32:U32"/>
    <mergeCell ref="G33:U33"/>
    <mergeCell ref="E34:I34"/>
    <mergeCell ref="J34:L34"/>
    <mergeCell ref="M34:S34"/>
    <mergeCell ref="T34:U34"/>
    <mergeCell ref="B23:B35"/>
    <mergeCell ref="C23:D27"/>
    <mergeCell ref="E23:U23"/>
    <mergeCell ref="E24:U24"/>
    <mergeCell ref="E25:F27"/>
    <mergeCell ref="H25:U25"/>
    <mergeCell ref="H26:M26"/>
    <mergeCell ref="N26:T26"/>
    <mergeCell ref="G27:H27"/>
    <mergeCell ref="K27:U27"/>
    <mergeCell ref="Y38:AH45"/>
    <mergeCell ref="C39:L39"/>
    <mergeCell ref="M39:P39"/>
    <mergeCell ref="C40:L40"/>
    <mergeCell ref="M40:P40"/>
    <mergeCell ref="Q40:T40"/>
    <mergeCell ref="U40:X40"/>
    <mergeCell ref="C41:L41"/>
    <mergeCell ref="M41:P41"/>
    <mergeCell ref="Q41:T41"/>
    <mergeCell ref="U45:X45"/>
    <mergeCell ref="U41:X41"/>
    <mergeCell ref="C42:L42"/>
    <mergeCell ref="M42:P42"/>
    <mergeCell ref="Q42:T42"/>
    <mergeCell ref="U42:X42"/>
    <mergeCell ref="C43:L43"/>
    <mergeCell ref="M43:P43"/>
    <mergeCell ref="Q43:T43"/>
    <mergeCell ref="U43:X43"/>
    <mergeCell ref="B53:AH56"/>
    <mergeCell ref="AE4:AF4"/>
    <mergeCell ref="AB4:AC4"/>
    <mergeCell ref="Y4:Z4"/>
    <mergeCell ref="W4:X4"/>
    <mergeCell ref="H10:I10"/>
    <mergeCell ref="B51:F51"/>
    <mergeCell ref="H51:N51"/>
    <mergeCell ref="Q51:X51"/>
    <mergeCell ref="AA51:AG51"/>
    <mergeCell ref="B52:F52"/>
    <mergeCell ref="G52:AH52"/>
    <mergeCell ref="B48:F50"/>
    <mergeCell ref="H48:L48"/>
    <mergeCell ref="N48:T48"/>
    <mergeCell ref="U48:AG48"/>
    <mergeCell ref="N49:AG49"/>
    <mergeCell ref="G50:AH50"/>
    <mergeCell ref="C44:L44"/>
    <mergeCell ref="M44:P44"/>
    <mergeCell ref="Q44:T44"/>
    <mergeCell ref="U44:X44"/>
    <mergeCell ref="B45:P45"/>
    <mergeCell ref="Q45:T45"/>
  </mergeCells>
  <phoneticPr fontId="1"/>
  <pageMargins left="0.66" right="0.53" top="0.38" bottom="0.38"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AA55-3E85-40EC-BF5E-7997408DE454}">
  <sheetPr>
    <tabColor rgb="FF00B0F0"/>
  </sheetPr>
  <dimension ref="B1:AA52"/>
  <sheetViews>
    <sheetView workbookViewId="0"/>
    <sheetView workbookViewId="1">
      <selection activeCell="K5" sqref="K5"/>
    </sheetView>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408" t="s">
        <v>3854</v>
      </c>
      <c r="C4" s="408"/>
      <c r="D4" s="408"/>
      <c r="E4" s="408"/>
      <c r="F4" s="408"/>
      <c r="G4" s="408"/>
      <c r="H4" s="408"/>
      <c r="I4" s="408"/>
      <c r="J4" s="408"/>
      <c r="K4" s="408"/>
      <c r="L4" s="408"/>
      <c r="M4" s="408"/>
      <c r="N4" s="408"/>
      <c r="O4" s="408"/>
      <c r="P4" s="408"/>
      <c r="Q4" s="408"/>
      <c r="R4" s="408"/>
      <c r="S4" s="408"/>
      <c r="T4" s="408"/>
      <c r="U4" s="408"/>
      <c r="V4" s="408"/>
      <c r="W4" s="408"/>
      <c r="X4" s="408"/>
      <c r="Y4" s="408"/>
      <c r="Z4" s="137"/>
      <c r="AA4" s="137"/>
    </row>
    <row r="5" spans="2:27" s="55" customFormat="1" ht="5.25" customHeight="1" x14ac:dyDescent="0.15">
      <c r="B5" s="408"/>
      <c r="C5" s="408"/>
      <c r="D5" s="408"/>
      <c r="E5" s="408"/>
      <c r="F5" s="408"/>
      <c r="G5" s="408"/>
      <c r="H5" s="408"/>
      <c r="I5" s="408"/>
      <c r="J5" s="408"/>
      <c r="K5" s="408"/>
      <c r="L5" s="408"/>
      <c r="M5" s="408"/>
      <c r="N5" s="408"/>
      <c r="O5" s="408"/>
      <c r="P5" s="408"/>
      <c r="Q5" s="408"/>
      <c r="R5" s="408"/>
      <c r="S5" s="408"/>
      <c r="T5" s="408"/>
      <c r="U5" s="408"/>
      <c r="V5" s="408"/>
      <c r="W5" s="408"/>
      <c r="X5" s="408"/>
      <c r="Y5" s="408"/>
    </row>
    <row r="6" spans="2:27" s="55" customFormat="1" ht="51" customHeight="1" x14ac:dyDescent="0.15">
      <c r="C6" s="398" t="s">
        <v>3855</v>
      </c>
      <c r="D6" s="398"/>
      <c r="E6" s="398"/>
      <c r="F6" s="398"/>
      <c r="G6" s="398"/>
      <c r="H6" s="398"/>
      <c r="I6" s="398"/>
      <c r="J6" s="398"/>
      <c r="K6" s="398"/>
      <c r="L6" s="398"/>
      <c r="M6" s="398"/>
      <c r="N6" s="398"/>
      <c r="O6" s="398"/>
      <c r="P6" s="398"/>
      <c r="Q6" s="398"/>
      <c r="R6" s="398"/>
      <c r="S6" s="398"/>
      <c r="T6" s="398"/>
      <c r="U6" s="398"/>
      <c r="V6" s="398"/>
      <c r="W6" s="398"/>
      <c r="X6" s="398"/>
      <c r="Y6" s="398"/>
      <c r="Z6" s="131"/>
    </row>
    <row r="8" spans="2:27" ht="13.5" customHeight="1" x14ac:dyDescent="0.15">
      <c r="D8" s="399">
        <v>1</v>
      </c>
      <c r="E8" s="402" t="s">
        <v>3756</v>
      </c>
      <c r="F8" s="403"/>
      <c r="G8" s="404"/>
      <c r="H8" s="356"/>
      <c r="I8" s="356"/>
      <c r="J8" s="356"/>
      <c r="K8" s="356"/>
      <c r="L8" s="356"/>
      <c r="M8" s="356"/>
      <c r="N8" s="356"/>
      <c r="O8" s="356"/>
      <c r="P8" s="356"/>
      <c r="Q8" s="356"/>
      <c r="R8" s="357"/>
      <c r="S8" s="360" t="s">
        <v>3853</v>
      </c>
      <c r="T8" s="361"/>
      <c r="U8" s="364"/>
      <c r="V8" s="364"/>
      <c r="W8" s="365"/>
    </row>
    <row r="9" spans="2:27" x14ac:dyDescent="0.15">
      <c r="D9" s="400"/>
      <c r="E9" s="405"/>
      <c r="F9" s="406"/>
      <c r="G9" s="407"/>
      <c r="H9" s="358"/>
      <c r="I9" s="358"/>
      <c r="J9" s="358"/>
      <c r="K9" s="358"/>
      <c r="L9" s="358"/>
      <c r="M9" s="358"/>
      <c r="N9" s="358"/>
      <c r="O9" s="358"/>
      <c r="P9" s="358"/>
      <c r="Q9" s="358"/>
      <c r="R9" s="359"/>
      <c r="S9" s="362"/>
      <c r="T9" s="363"/>
      <c r="U9" s="366"/>
      <c r="V9" s="366"/>
      <c r="W9" s="367"/>
    </row>
    <row r="10" spans="2:27" ht="16.5" customHeight="1" x14ac:dyDescent="0.15">
      <c r="D10" s="400"/>
      <c r="E10" s="368" t="s">
        <v>3763</v>
      </c>
      <c r="F10" s="369"/>
      <c r="G10" s="369"/>
      <c r="H10" s="135" t="s">
        <v>3683</v>
      </c>
      <c r="I10" s="372"/>
      <c r="J10" s="372"/>
      <c r="K10" s="136" t="s">
        <v>3684</v>
      </c>
      <c r="L10" s="372"/>
      <c r="M10" s="372"/>
      <c r="N10" s="372"/>
      <c r="O10" s="372"/>
      <c r="P10" s="372"/>
      <c r="Q10" s="372"/>
      <c r="R10" s="372"/>
      <c r="S10" s="372"/>
      <c r="T10" s="372"/>
      <c r="U10" s="372"/>
      <c r="V10" s="372"/>
      <c r="W10" s="380"/>
    </row>
    <row r="11" spans="2:27" ht="28.5" customHeight="1" x14ac:dyDescent="0.15">
      <c r="D11" s="400"/>
      <c r="E11" s="370"/>
      <c r="F11" s="371"/>
      <c r="G11" s="371"/>
      <c r="H11" s="134"/>
      <c r="I11" s="358"/>
      <c r="J11" s="358"/>
      <c r="K11" s="358"/>
      <c r="L11" s="358"/>
      <c r="M11" s="358"/>
      <c r="N11" s="358"/>
      <c r="O11" s="358"/>
      <c r="P11" s="358"/>
      <c r="Q11" s="358"/>
      <c r="R11" s="358"/>
      <c r="S11" s="358"/>
      <c r="T11" s="358"/>
      <c r="U11" s="358"/>
      <c r="V11" s="358"/>
      <c r="W11" s="381"/>
    </row>
    <row r="12" spans="2:27" x14ac:dyDescent="0.15">
      <c r="D12" s="400"/>
      <c r="E12" s="368" t="s">
        <v>3852</v>
      </c>
      <c r="F12" s="369"/>
      <c r="G12" s="373"/>
      <c r="H12" s="383" t="s">
        <v>3686</v>
      </c>
      <c r="I12" s="384"/>
      <c r="J12" s="385"/>
      <c r="K12" s="386"/>
      <c r="L12" s="387"/>
      <c r="M12" s="387"/>
      <c r="N12" s="387"/>
      <c r="O12" s="387"/>
      <c r="P12" s="387"/>
      <c r="Q12" s="387"/>
      <c r="R12" s="387"/>
      <c r="S12" s="387"/>
      <c r="T12" s="387"/>
      <c r="U12" s="387"/>
      <c r="V12" s="387"/>
      <c r="W12" s="388"/>
    </row>
    <row r="13" spans="2:27" x14ac:dyDescent="0.15">
      <c r="D13" s="400"/>
      <c r="E13" s="370"/>
      <c r="F13" s="371"/>
      <c r="G13" s="382"/>
      <c r="H13" s="389" t="s">
        <v>3687</v>
      </c>
      <c r="I13" s="390"/>
      <c r="J13" s="391"/>
      <c r="K13" s="386"/>
      <c r="L13" s="387"/>
      <c r="M13" s="387"/>
      <c r="N13" s="387"/>
      <c r="O13" s="387"/>
      <c r="P13" s="387"/>
      <c r="Q13" s="387"/>
      <c r="R13" s="387"/>
      <c r="S13" s="387"/>
      <c r="T13" s="387"/>
      <c r="U13" s="387"/>
      <c r="V13" s="387"/>
      <c r="W13" s="388"/>
    </row>
    <row r="14" spans="2:27" x14ac:dyDescent="0.15">
      <c r="D14" s="400"/>
      <c r="E14" s="368" t="s">
        <v>3851</v>
      </c>
      <c r="F14" s="369"/>
      <c r="G14" s="373"/>
      <c r="H14" s="38" t="b">
        <v>0</v>
      </c>
      <c r="I14" s="392" t="s">
        <v>3689</v>
      </c>
      <c r="J14" s="392"/>
      <c r="K14" s="392"/>
      <c r="L14" s="392"/>
      <c r="M14" s="392"/>
      <c r="N14" s="392"/>
      <c r="O14" s="392"/>
      <c r="P14" s="392"/>
      <c r="Q14" s="392"/>
      <c r="R14" s="392"/>
      <c r="S14" s="392"/>
      <c r="T14" s="392"/>
      <c r="U14" s="392"/>
      <c r="V14" s="392"/>
      <c r="W14" s="393"/>
    </row>
    <row r="15" spans="2:27" x14ac:dyDescent="0.15">
      <c r="D15" s="400"/>
      <c r="E15" s="374"/>
      <c r="F15" s="375"/>
      <c r="G15" s="376"/>
      <c r="H15" s="39" t="b">
        <v>0</v>
      </c>
      <c r="I15" s="394" t="s">
        <v>3690</v>
      </c>
      <c r="J15" s="394"/>
      <c r="K15" s="394"/>
      <c r="L15" s="394"/>
      <c r="M15" s="394"/>
      <c r="N15" s="394"/>
      <c r="O15" s="261"/>
      <c r="P15" s="261"/>
      <c r="Q15" s="261"/>
      <c r="R15" s="261"/>
      <c r="S15" s="261"/>
      <c r="T15" s="261"/>
      <c r="U15" s="261"/>
      <c r="V15" s="394" t="s">
        <v>3691</v>
      </c>
      <c r="W15" s="395"/>
    </row>
    <row r="16" spans="2:27" x14ac:dyDescent="0.15">
      <c r="D16" s="401"/>
      <c r="E16" s="377"/>
      <c r="F16" s="378"/>
      <c r="G16" s="379"/>
      <c r="H16" s="396"/>
      <c r="I16" s="396"/>
      <c r="J16" s="133" t="s">
        <v>3692</v>
      </c>
      <c r="K16" s="43" t="b">
        <v>0</v>
      </c>
      <c r="L16" s="396" t="s">
        <v>3850</v>
      </c>
      <c r="M16" s="396"/>
      <c r="N16" s="396"/>
      <c r="O16" s="396"/>
      <c r="P16" s="396"/>
      <c r="Q16" s="396"/>
      <c r="R16" s="396"/>
      <c r="S16" s="396"/>
      <c r="T16" s="396"/>
      <c r="U16" s="396"/>
      <c r="V16" s="396"/>
      <c r="W16" s="397"/>
    </row>
    <row r="17" spans="4:23" ht="13.5" customHeight="1" x14ac:dyDescent="0.15">
      <c r="D17" s="399">
        <v>2</v>
      </c>
      <c r="E17" s="402" t="s">
        <v>3756</v>
      </c>
      <c r="F17" s="403"/>
      <c r="G17" s="404"/>
      <c r="H17" s="356"/>
      <c r="I17" s="356"/>
      <c r="J17" s="356"/>
      <c r="K17" s="356"/>
      <c r="L17" s="356"/>
      <c r="M17" s="356"/>
      <c r="N17" s="356"/>
      <c r="O17" s="356"/>
      <c r="P17" s="356"/>
      <c r="Q17" s="356"/>
      <c r="R17" s="357"/>
      <c r="S17" s="360" t="s">
        <v>3853</v>
      </c>
      <c r="T17" s="361"/>
      <c r="U17" s="364"/>
      <c r="V17" s="364"/>
      <c r="W17" s="365"/>
    </row>
    <row r="18" spans="4:23" ht="13.5" customHeight="1" x14ac:dyDescent="0.15">
      <c r="D18" s="400"/>
      <c r="E18" s="405"/>
      <c r="F18" s="406"/>
      <c r="G18" s="407"/>
      <c r="H18" s="358"/>
      <c r="I18" s="358"/>
      <c r="J18" s="358"/>
      <c r="K18" s="358"/>
      <c r="L18" s="358"/>
      <c r="M18" s="358"/>
      <c r="N18" s="358"/>
      <c r="O18" s="358"/>
      <c r="P18" s="358"/>
      <c r="Q18" s="358"/>
      <c r="R18" s="359"/>
      <c r="S18" s="362"/>
      <c r="T18" s="363"/>
      <c r="U18" s="366"/>
      <c r="V18" s="366"/>
      <c r="W18" s="367"/>
    </row>
    <row r="19" spans="4:23" ht="16.5" customHeight="1" x14ac:dyDescent="0.15">
      <c r="D19" s="400"/>
      <c r="E19" s="368" t="s">
        <v>3763</v>
      </c>
      <c r="F19" s="369"/>
      <c r="G19" s="369"/>
      <c r="H19" s="135" t="s">
        <v>3683</v>
      </c>
      <c r="I19" s="372"/>
      <c r="J19" s="372"/>
      <c r="K19" s="136" t="s">
        <v>3684</v>
      </c>
      <c r="L19" s="372"/>
      <c r="M19" s="372"/>
      <c r="N19" s="372"/>
      <c r="O19" s="372"/>
      <c r="P19" s="372"/>
      <c r="Q19" s="372"/>
      <c r="R19" s="372"/>
      <c r="S19" s="372"/>
      <c r="T19" s="372"/>
      <c r="U19" s="372"/>
      <c r="V19" s="372"/>
      <c r="W19" s="380"/>
    </row>
    <row r="20" spans="4:23" ht="28.5" customHeight="1" x14ac:dyDescent="0.15">
      <c r="D20" s="400"/>
      <c r="E20" s="370"/>
      <c r="F20" s="371"/>
      <c r="G20" s="371"/>
      <c r="H20" s="134"/>
      <c r="I20" s="358"/>
      <c r="J20" s="358"/>
      <c r="K20" s="358"/>
      <c r="L20" s="358"/>
      <c r="M20" s="358"/>
      <c r="N20" s="358"/>
      <c r="O20" s="358"/>
      <c r="P20" s="358"/>
      <c r="Q20" s="358"/>
      <c r="R20" s="358"/>
      <c r="S20" s="358"/>
      <c r="T20" s="358"/>
      <c r="U20" s="358"/>
      <c r="V20" s="358"/>
      <c r="W20" s="381"/>
    </row>
    <row r="21" spans="4:23" ht="13.5" customHeight="1" x14ac:dyDescent="0.15">
      <c r="D21" s="400"/>
      <c r="E21" s="368" t="s">
        <v>3852</v>
      </c>
      <c r="F21" s="369"/>
      <c r="G21" s="373"/>
      <c r="H21" s="383" t="s">
        <v>3686</v>
      </c>
      <c r="I21" s="384"/>
      <c r="J21" s="385"/>
      <c r="K21" s="386"/>
      <c r="L21" s="387"/>
      <c r="M21" s="387"/>
      <c r="N21" s="387"/>
      <c r="O21" s="387"/>
      <c r="P21" s="387"/>
      <c r="Q21" s="387"/>
      <c r="R21" s="387"/>
      <c r="S21" s="387"/>
      <c r="T21" s="387"/>
      <c r="U21" s="387"/>
      <c r="V21" s="387"/>
      <c r="W21" s="388"/>
    </row>
    <row r="22" spans="4:23" ht="13.5" customHeight="1" x14ac:dyDescent="0.15">
      <c r="D22" s="400"/>
      <c r="E22" s="370"/>
      <c r="F22" s="371"/>
      <c r="G22" s="382"/>
      <c r="H22" s="389" t="s">
        <v>3687</v>
      </c>
      <c r="I22" s="390"/>
      <c r="J22" s="391"/>
      <c r="K22" s="386"/>
      <c r="L22" s="387"/>
      <c r="M22" s="387"/>
      <c r="N22" s="387"/>
      <c r="O22" s="387"/>
      <c r="P22" s="387"/>
      <c r="Q22" s="387"/>
      <c r="R22" s="387"/>
      <c r="S22" s="387"/>
      <c r="T22" s="387"/>
      <c r="U22" s="387"/>
      <c r="V22" s="387"/>
      <c r="W22" s="388"/>
    </row>
    <row r="23" spans="4:23" ht="13.5" customHeight="1" x14ac:dyDescent="0.15">
      <c r="D23" s="400"/>
      <c r="E23" s="368" t="s">
        <v>3851</v>
      </c>
      <c r="F23" s="369"/>
      <c r="G23" s="373"/>
      <c r="H23" s="38" t="b">
        <v>0</v>
      </c>
      <c r="I23" s="392" t="s">
        <v>3689</v>
      </c>
      <c r="J23" s="392"/>
      <c r="K23" s="392"/>
      <c r="L23" s="392"/>
      <c r="M23" s="392"/>
      <c r="N23" s="392"/>
      <c r="O23" s="392"/>
      <c r="P23" s="392"/>
      <c r="Q23" s="392"/>
      <c r="R23" s="392"/>
      <c r="S23" s="392"/>
      <c r="T23" s="392"/>
      <c r="U23" s="392"/>
      <c r="V23" s="392"/>
      <c r="W23" s="393"/>
    </row>
    <row r="24" spans="4:23" ht="13.5" customHeight="1" x14ac:dyDescent="0.15">
      <c r="D24" s="400"/>
      <c r="E24" s="374"/>
      <c r="F24" s="375"/>
      <c r="G24" s="376"/>
      <c r="H24" s="39" t="b">
        <v>0</v>
      </c>
      <c r="I24" s="394" t="s">
        <v>3690</v>
      </c>
      <c r="J24" s="394"/>
      <c r="K24" s="394"/>
      <c r="L24" s="394"/>
      <c r="M24" s="394"/>
      <c r="N24" s="394"/>
      <c r="O24" s="261"/>
      <c r="P24" s="261"/>
      <c r="Q24" s="261"/>
      <c r="R24" s="261"/>
      <c r="S24" s="261"/>
      <c r="T24" s="261"/>
      <c r="U24" s="261"/>
      <c r="V24" s="394" t="s">
        <v>3691</v>
      </c>
      <c r="W24" s="395"/>
    </row>
    <row r="25" spans="4:23" ht="13.5" customHeight="1" x14ac:dyDescent="0.15">
      <c r="D25" s="401"/>
      <c r="E25" s="377"/>
      <c r="F25" s="378"/>
      <c r="G25" s="379"/>
      <c r="H25" s="396"/>
      <c r="I25" s="396"/>
      <c r="J25" s="133" t="s">
        <v>3692</v>
      </c>
      <c r="K25" s="43" t="b">
        <v>0</v>
      </c>
      <c r="L25" s="396" t="s">
        <v>3850</v>
      </c>
      <c r="M25" s="396"/>
      <c r="N25" s="396"/>
      <c r="O25" s="396"/>
      <c r="P25" s="396"/>
      <c r="Q25" s="396"/>
      <c r="R25" s="396"/>
      <c r="S25" s="396"/>
      <c r="T25" s="396"/>
      <c r="U25" s="396"/>
      <c r="V25" s="396"/>
      <c r="W25" s="397"/>
    </row>
    <row r="26" spans="4:23" ht="13.5" customHeight="1" x14ac:dyDescent="0.15">
      <c r="D26" s="399">
        <v>3</v>
      </c>
      <c r="E26" s="402" t="s">
        <v>3756</v>
      </c>
      <c r="F26" s="403"/>
      <c r="G26" s="404"/>
      <c r="H26" s="356"/>
      <c r="I26" s="356"/>
      <c r="J26" s="356"/>
      <c r="K26" s="356"/>
      <c r="L26" s="356"/>
      <c r="M26" s="356"/>
      <c r="N26" s="356"/>
      <c r="O26" s="356"/>
      <c r="P26" s="356"/>
      <c r="Q26" s="356"/>
      <c r="R26" s="357"/>
      <c r="S26" s="360" t="s">
        <v>3853</v>
      </c>
      <c r="T26" s="361"/>
      <c r="U26" s="364"/>
      <c r="V26" s="364"/>
      <c r="W26" s="365"/>
    </row>
    <row r="27" spans="4:23" ht="13.5" customHeight="1" x14ac:dyDescent="0.15">
      <c r="D27" s="400"/>
      <c r="E27" s="405"/>
      <c r="F27" s="406"/>
      <c r="G27" s="407"/>
      <c r="H27" s="358"/>
      <c r="I27" s="358"/>
      <c r="J27" s="358"/>
      <c r="K27" s="358"/>
      <c r="L27" s="358"/>
      <c r="M27" s="358"/>
      <c r="N27" s="358"/>
      <c r="O27" s="358"/>
      <c r="P27" s="358"/>
      <c r="Q27" s="358"/>
      <c r="R27" s="359"/>
      <c r="S27" s="362"/>
      <c r="T27" s="363"/>
      <c r="U27" s="366"/>
      <c r="V27" s="366"/>
      <c r="W27" s="367"/>
    </row>
    <row r="28" spans="4:23" ht="16.5" customHeight="1" x14ac:dyDescent="0.15">
      <c r="D28" s="400"/>
      <c r="E28" s="368" t="s">
        <v>3763</v>
      </c>
      <c r="F28" s="369"/>
      <c r="G28" s="369"/>
      <c r="H28" s="135" t="s">
        <v>3683</v>
      </c>
      <c r="I28" s="372"/>
      <c r="J28" s="372"/>
      <c r="K28" s="136" t="s">
        <v>3684</v>
      </c>
      <c r="L28" s="372"/>
      <c r="M28" s="372"/>
      <c r="N28" s="372"/>
      <c r="O28" s="372"/>
      <c r="P28" s="372"/>
      <c r="Q28" s="372"/>
      <c r="R28" s="372"/>
      <c r="S28" s="372"/>
      <c r="T28" s="372"/>
      <c r="U28" s="372"/>
      <c r="V28" s="372"/>
      <c r="W28" s="380"/>
    </row>
    <row r="29" spans="4:23" ht="28.5" customHeight="1" x14ac:dyDescent="0.15">
      <c r="D29" s="400"/>
      <c r="E29" s="370"/>
      <c r="F29" s="371"/>
      <c r="G29" s="371"/>
      <c r="H29" s="134"/>
      <c r="I29" s="358"/>
      <c r="J29" s="358"/>
      <c r="K29" s="358"/>
      <c r="L29" s="358"/>
      <c r="M29" s="358"/>
      <c r="N29" s="358"/>
      <c r="O29" s="358"/>
      <c r="P29" s="358"/>
      <c r="Q29" s="358"/>
      <c r="R29" s="358"/>
      <c r="S29" s="358"/>
      <c r="T29" s="358"/>
      <c r="U29" s="358"/>
      <c r="V29" s="358"/>
      <c r="W29" s="381"/>
    </row>
    <row r="30" spans="4:23" ht="13.5" customHeight="1" x14ac:dyDescent="0.15">
      <c r="D30" s="400"/>
      <c r="E30" s="368" t="s">
        <v>3852</v>
      </c>
      <c r="F30" s="369"/>
      <c r="G30" s="373"/>
      <c r="H30" s="383" t="s">
        <v>3686</v>
      </c>
      <c r="I30" s="384"/>
      <c r="J30" s="385"/>
      <c r="K30" s="386"/>
      <c r="L30" s="387"/>
      <c r="M30" s="387"/>
      <c r="N30" s="387"/>
      <c r="O30" s="387"/>
      <c r="P30" s="387"/>
      <c r="Q30" s="387"/>
      <c r="R30" s="387"/>
      <c r="S30" s="387"/>
      <c r="T30" s="387"/>
      <c r="U30" s="387"/>
      <c r="V30" s="387"/>
      <c r="W30" s="388"/>
    </row>
    <row r="31" spans="4:23" ht="13.5" customHeight="1" x14ac:dyDescent="0.15">
      <c r="D31" s="400"/>
      <c r="E31" s="370"/>
      <c r="F31" s="371"/>
      <c r="G31" s="382"/>
      <c r="H31" s="389" t="s">
        <v>3687</v>
      </c>
      <c r="I31" s="390"/>
      <c r="J31" s="391"/>
      <c r="K31" s="386"/>
      <c r="L31" s="387"/>
      <c r="M31" s="387"/>
      <c r="N31" s="387"/>
      <c r="O31" s="387"/>
      <c r="P31" s="387"/>
      <c r="Q31" s="387"/>
      <c r="R31" s="387"/>
      <c r="S31" s="387"/>
      <c r="T31" s="387"/>
      <c r="U31" s="387"/>
      <c r="V31" s="387"/>
      <c r="W31" s="388"/>
    </row>
    <row r="32" spans="4:23" ht="13.5" customHeight="1" x14ac:dyDescent="0.15">
      <c r="D32" s="400"/>
      <c r="E32" s="368" t="s">
        <v>3851</v>
      </c>
      <c r="F32" s="369"/>
      <c r="G32" s="373"/>
      <c r="H32" s="38" t="b">
        <v>0</v>
      </c>
      <c r="I32" s="392" t="s">
        <v>3689</v>
      </c>
      <c r="J32" s="392"/>
      <c r="K32" s="392"/>
      <c r="L32" s="392"/>
      <c r="M32" s="392"/>
      <c r="N32" s="392"/>
      <c r="O32" s="392"/>
      <c r="P32" s="392"/>
      <c r="Q32" s="392"/>
      <c r="R32" s="392"/>
      <c r="S32" s="392"/>
      <c r="T32" s="392"/>
      <c r="U32" s="392"/>
      <c r="V32" s="392"/>
      <c r="W32" s="393"/>
    </row>
    <row r="33" spans="4:23" ht="13.5" customHeight="1" x14ac:dyDescent="0.15">
      <c r="D33" s="400"/>
      <c r="E33" s="374"/>
      <c r="F33" s="375"/>
      <c r="G33" s="376"/>
      <c r="H33" s="39" t="b">
        <v>0</v>
      </c>
      <c r="I33" s="394" t="s">
        <v>3690</v>
      </c>
      <c r="J33" s="394"/>
      <c r="K33" s="394"/>
      <c r="L33" s="394"/>
      <c r="M33" s="394"/>
      <c r="N33" s="394"/>
      <c r="O33" s="261"/>
      <c r="P33" s="261"/>
      <c r="Q33" s="261"/>
      <c r="R33" s="261"/>
      <c r="S33" s="261"/>
      <c r="T33" s="261"/>
      <c r="U33" s="261"/>
      <c r="V33" s="394" t="s">
        <v>3691</v>
      </c>
      <c r="W33" s="395"/>
    </row>
    <row r="34" spans="4:23" ht="13.5" customHeight="1" x14ac:dyDescent="0.15">
      <c r="D34" s="401"/>
      <c r="E34" s="377"/>
      <c r="F34" s="378"/>
      <c r="G34" s="379"/>
      <c r="H34" s="396"/>
      <c r="I34" s="396"/>
      <c r="J34" s="133" t="s">
        <v>3692</v>
      </c>
      <c r="K34" s="43" t="b">
        <v>0</v>
      </c>
      <c r="L34" s="396" t="s">
        <v>3850</v>
      </c>
      <c r="M34" s="396"/>
      <c r="N34" s="396"/>
      <c r="O34" s="396"/>
      <c r="P34" s="396"/>
      <c r="Q34" s="396"/>
      <c r="R34" s="396"/>
      <c r="S34" s="396"/>
      <c r="T34" s="396"/>
      <c r="U34" s="396"/>
      <c r="V34" s="396"/>
      <c r="W34" s="397"/>
    </row>
    <row r="35" spans="4:23" ht="13.5" customHeight="1" x14ac:dyDescent="0.15">
      <c r="D35" s="399">
        <v>4</v>
      </c>
      <c r="E35" s="402" t="s">
        <v>3756</v>
      </c>
      <c r="F35" s="403"/>
      <c r="G35" s="404"/>
      <c r="H35" s="356"/>
      <c r="I35" s="356"/>
      <c r="J35" s="356"/>
      <c r="K35" s="356"/>
      <c r="L35" s="356"/>
      <c r="M35" s="356"/>
      <c r="N35" s="356"/>
      <c r="O35" s="356"/>
      <c r="P35" s="356"/>
      <c r="Q35" s="356"/>
      <c r="R35" s="357"/>
      <c r="S35" s="360" t="s">
        <v>3853</v>
      </c>
      <c r="T35" s="361"/>
      <c r="U35" s="364"/>
      <c r="V35" s="364"/>
      <c r="W35" s="365"/>
    </row>
    <row r="36" spans="4:23" ht="13.5" customHeight="1" x14ac:dyDescent="0.15">
      <c r="D36" s="400"/>
      <c r="E36" s="405"/>
      <c r="F36" s="406"/>
      <c r="G36" s="407"/>
      <c r="H36" s="358"/>
      <c r="I36" s="358"/>
      <c r="J36" s="358"/>
      <c r="K36" s="358"/>
      <c r="L36" s="358"/>
      <c r="M36" s="358"/>
      <c r="N36" s="358"/>
      <c r="O36" s="358"/>
      <c r="P36" s="358"/>
      <c r="Q36" s="358"/>
      <c r="R36" s="359"/>
      <c r="S36" s="362"/>
      <c r="T36" s="363"/>
      <c r="U36" s="366"/>
      <c r="V36" s="366"/>
      <c r="W36" s="367"/>
    </row>
    <row r="37" spans="4:23" ht="16.5" customHeight="1" x14ac:dyDescent="0.15">
      <c r="D37" s="400"/>
      <c r="E37" s="368" t="s">
        <v>3763</v>
      </c>
      <c r="F37" s="369"/>
      <c r="G37" s="369"/>
      <c r="H37" s="135" t="s">
        <v>3683</v>
      </c>
      <c r="I37" s="372"/>
      <c r="J37" s="372"/>
      <c r="K37" s="136" t="s">
        <v>3684</v>
      </c>
      <c r="L37" s="372"/>
      <c r="M37" s="372"/>
      <c r="N37" s="372"/>
      <c r="O37" s="372"/>
      <c r="P37" s="372"/>
      <c r="Q37" s="372"/>
      <c r="R37" s="372"/>
      <c r="S37" s="372"/>
      <c r="T37" s="372"/>
      <c r="U37" s="372"/>
      <c r="V37" s="372"/>
      <c r="W37" s="380"/>
    </row>
    <row r="38" spans="4:23" ht="28.5" customHeight="1" x14ac:dyDescent="0.15">
      <c r="D38" s="400"/>
      <c r="E38" s="370"/>
      <c r="F38" s="371"/>
      <c r="G38" s="371"/>
      <c r="H38" s="134"/>
      <c r="I38" s="358"/>
      <c r="J38" s="358"/>
      <c r="K38" s="358"/>
      <c r="L38" s="358"/>
      <c r="M38" s="358"/>
      <c r="N38" s="358"/>
      <c r="O38" s="358"/>
      <c r="P38" s="358"/>
      <c r="Q38" s="358"/>
      <c r="R38" s="358"/>
      <c r="S38" s="358"/>
      <c r="T38" s="358"/>
      <c r="U38" s="358"/>
      <c r="V38" s="358"/>
      <c r="W38" s="381"/>
    </row>
    <row r="39" spans="4:23" ht="13.5" customHeight="1" x14ac:dyDescent="0.15">
      <c r="D39" s="400"/>
      <c r="E39" s="368" t="s">
        <v>3852</v>
      </c>
      <c r="F39" s="369"/>
      <c r="G39" s="373"/>
      <c r="H39" s="383" t="s">
        <v>3686</v>
      </c>
      <c r="I39" s="384"/>
      <c r="J39" s="385"/>
      <c r="K39" s="386"/>
      <c r="L39" s="387"/>
      <c r="M39" s="387"/>
      <c r="N39" s="387"/>
      <c r="O39" s="387"/>
      <c r="P39" s="387"/>
      <c r="Q39" s="387"/>
      <c r="R39" s="387"/>
      <c r="S39" s="387"/>
      <c r="T39" s="387"/>
      <c r="U39" s="387"/>
      <c r="V39" s="387"/>
      <c r="W39" s="388"/>
    </row>
    <row r="40" spans="4:23" ht="13.5" customHeight="1" x14ac:dyDescent="0.15">
      <c r="D40" s="400"/>
      <c r="E40" s="370"/>
      <c r="F40" s="371"/>
      <c r="G40" s="382"/>
      <c r="H40" s="389" t="s">
        <v>3687</v>
      </c>
      <c r="I40" s="390"/>
      <c r="J40" s="391"/>
      <c r="K40" s="386"/>
      <c r="L40" s="387"/>
      <c r="M40" s="387"/>
      <c r="N40" s="387"/>
      <c r="O40" s="387"/>
      <c r="P40" s="387"/>
      <c r="Q40" s="387"/>
      <c r="R40" s="387"/>
      <c r="S40" s="387"/>
      <c r="T40" s="387"/>
      <c r="U40" s="387"/>
      <c r="V40" s="387"/>
      <c r="W40" s="388"/>
    </row>
    <row r="41" spans="4:23" ht="13.5" customHeight="1" x14ac:dyDescent="0.15">
      <c r="D41" s="400"/>
      <c r="E41" s="368" t="s">
        <v>3851</v>
      </c>
      <c r="F41" s="369"/>
      <c r="G41" s="373"/>
      <c r="H41" s="38" t="b">
        <v>0</v>
      </c>
      <c r="I41" s="392" t="s">
        <v>3689</v>
      </c>
      <c r="J41" s="392"/>
      <c r="K41" s="392"/>
      <c r="L41" s="392"/>
      <c r="M41" s="392"/>
      <c r="N41" s="392"/>
      <c r="O41" s="392"/>
      <c r="P41" s="392"/>
      <c r="Q41" s="392"/>
      <c r="R41" s="392"/>
      <c r="S41" s="392"/>
      <c r="T41" s="392"/>
      <c r="U41" s="392"/>
      <c r="V41" s="392"/>
      <c r="W41" s="393"/>
    </row>
    <row r="42" spans="4:23" ht="13.5" customHeight="1" x14ac:dyDescent="0.15">
      <c r="D42" s="400"/>
      <c r="E42" s="374"/>
      <c r="F42" s="375"/>
      <c r="G42" s="376"/>
      <c r="H42" s="39" t="b">
        <v>0</v>
      </c>
      <c r="I42" s="394" t="s">
        <v>3690</v>
      </c>
      <c r="J42" s="394"/>
      <c r="K42" s="394"/>
      <c r="L42" s="394"/>
      <c r="M42" s="394"/>
      <c r="N42" s="394"/>
      <c r="O42" s="261"/>
      <c r="P42" s="261"/>
      <c r="Q42" s="261"/>
      <c r="R42" s="261"/>
      <c r="S42" s="261"/>
      <c r="T42" s="261"/>
      <c r="U42" s="261"/>
      <c r="V42" s="394" t="s">
        <v>3691</v>
      </c>
      <c r="W42" s="395"/>
    </row>
    <row r="43" spans="4:23" ht="13.5" customHeight="1" x14ac:dyDescent="0.15">
      <c r="D43" s="401"/>
      <c r="E43" s="377"/>
      <c r="F43" s="378"/>
      <c r="G43" s="379"/>
      <c r="H43" s="396"/>
      <c r="I43" s="396"/>
      <c r="J43" s="133" t="s">
        <v>3692</v>
      </c>
      <c r="K43" s="43" t="b">
        <v>0</v>
      </c>
      <c r="L43" s="396" t="s">
        <v>3850</v>
      </c>
      <c r="M43" s="396"/>
      <c r="N43" s="396"/>
      <c r="O43" s="396"/>
      <c r="P43" s="396"/>
      <c r="Q43" s="396"/>
      <c r="R43" s="396"/>
      <c r="S43" s="396"/>
      <c r="T43" s="396"/>
      <c r="U43" s="396"/>
      <c r="V43" s="396"/>
      <c r="W43" s="397"/>
    </row>
    <row r="44" spans="4:23" ht="13.5" customHeight="1" x14ac:dyDescent="0.15">
      <c r="D44" s="399">
        <v>5</v>
      </c>
      <c r="E44" s="402" t="s">
        <v>3756</v>
      </c>
      <c r="F44" s="403"/>
      <c r="G44" s="404"/>
      <c r="H44" s="356"/>
      <c r="I44" s="356"/>
      <c r="J44" s="356"/>
      <c r="K44" s="356"/>
      <c r="L44" s="356"/>
      <c r="M44" s="356"/>
      <c r="N44" s="356"/>
      <c r="O44" s="356"/>
      <c r="P44" s="356"/>
      <c r="Q44" s="356"/>
      <c r="R44" s="357"/>
      <c r="S44" s="360" t="s">
        <v>3853</v>
      </c>
      <c r="T44" s="361"/>
      <c r="U44" s="364"/>
      <c r="V44" s="364"/>
      <c r="W44" s="365"/>
    </row>
    <row r="45" spans="4:23" ht="13.5" customHeight="1" x14ac:dyDescent="0.15">
      <c r="D45" s="400"/>
      <c r="E45" s="405"/>
      <c r="F45" s="406"/>
      <c r="G45" s="407"/>
      <c r="H45" s="358"/>
      <c r="I45" s="358"/>
      <c r="J45" s="358"/>
      <c r="K45" s="358"/>
      <c r="L45" s="358"/>
      <c r="M45" s="358"/>
      <c r="N45" s="358"/>
      <c r="O45" s="358"/>
      <c r="P45" s="358"/>
      <c r="Q45" s="358"/>
      <c r="R45" s="359"/>
      <c r="S45" s="362"/>
      <c r="T45" s="363"/>
      <c r="U45" s="366"/>
      <c r="V45" s="366"/>
      <c r="W45" s="367"/>
    </row>
    <row r="46" spans="4:23" ht="16.5" customHeight="1" x14ac:dyDescent="0.15">
      <c r="D46" s="400"/>
      <c r="E46" s="368" t="s">
        <v>3763</v>
      </c>
      <c r="F46" s="369"/>
      <c r="G46" s="369"/>
      <c r="H46" s="135" t="s">
        <v>3683</v>
      </c>
      <c r="I46" s="372"/>
      <c r="J46" s="372"/>
      <c r="K46" s="136" t="s">
        <v>3684</v>
      </c>
      <c r="L46" s="372"/>
      <c r="M46" s="372"/>
      <c r="N46" s="372"/>
      <c r="O46" s="372"/>
      <c r="P46" s="372"/>
      <c r="Q46" s="372"/>
      <c r="R46" s="372"/>
      <c r="S46" s="372"/>
      <c r="T46" s="372"/>
      <c r="U46" s="372"/>
      <c r="V46" s="372"/>
      <c r="W46" s="380"/>
    </row>
    <row r="47" spans="4:23" ht="28.5" customHeight="1" x14ac:dyDescent="0.15">
      <c r="D47" s="400"/>
      <c r="E47" s="370"/>
      <c r="F47" s="371"/>
      <c r="G47" s="371"/>
      <c r="H47" s="134"/>
      <c r="I47" s="358"/>
      <c r="J47" s="358"/>
      <c r="K47" s="358"/>
      <c r="L47" s="358"/>
      <c r="M47" s="358"/>
      <c r="N47" s="358"/>
      <c r="O47" s="358"/>
      <c r="P47" s="358"/>
      <c r="Q47" s="358"/>
      <c r="R47" s="358"/>
      <c r="S47" s="358"/>
      <c r="T47" s="358"/>
      <c r="U47" s="358"/>
      <c r="V47" s="358"/>
      <c r="W47" s="381"/>
    </row>
    <row r="48" spans="4:23" ht="13.5" customHeight="1" x14ac:dyDescent="0.15">
      <c r="D48" s="400"/>
      <c r="E48" s="368" t="s">
        <v>3852</v>
      </c>
      <c r="F48" s="369"/>
      <c r="G48" s="373"/>
      <c r="H48" s="383" t="s">
        <v>3686</v>
      </c>
      <c r="I48" s="384"/>
      <c r="J48" s="385"/>
      <c r="K48" s="386"/>
      <c r="L48" s="387"/>
      <c r="M48" s="387"/>
      <c r="N48" s="387"/>
      <c r="O48" s="387"/>
      <c r="P48" s="387"/>
      <c r="Q48" s="387"/>
      <c r="R48" s="387"/>
      <c r="S48" s="387"/>
      <c r="T48" s="387"/>
      <c r="U48" s="387"/>
      <c r="V48" s="387"/>
      <c r="W48" s="388"/>
    </row>
    <row r="49" spans="4:23" ht="13.5" customHeight="1" x14ac:dyDescent="0.15">
      <c r="D49" s="400"/>
      <c r="E49" s="370"/>
      <c r="F49" s="371"/>
      <c r="G49" s="382"/>
      <c r="H49" s="389" t="s">
        <v>3687</v>
      </c>
      <c r="I49" s="390"/>
      <c r="J49" s="391"/>
      <c r="K49" s="386"/>
      <c r="L49" s="387"/>
      <c r="M49" s="387"/>
      <c r="N49" s="387"/>
      <c r="O49" s="387"/>
      <c r="P49" s="387"/>
      <c r="Q49" s="387"/>
      <c r="R49" s="387"/>
      <c r="S49" s="387"/>
      <c r="T49" s="387"/>
      <c r="U49" s="387"/>
      <c r="V49" s="387"/>
      <c r="W49" s="388"/>
    </row>
    <row r="50" spans="4:23" ht="13.5" customHeight="1" x14ac:dyDescent="0.15">
      <c r="D50" s="400"/>
      <c r="E50" s="368" t="s">
        <v>3851</v>
      </c>
      <c r="F50" s="369"/>
      <c r="G50" s="373"/>
      <c r="H50" s="38" t="b">
        <v>0</v>
      </c>
      <c r="I50" s="392" t="s">
        <v>3689</v>
      </c>
      <c r="J50" s="392"/>
      <c r="K50" s="392"/>
      <c r="L50" s="392"/>
      <c r="M50" s="392"/>
      <c r="N50" s="392"/>
      <c r="O50" s="392"/>
      <c r="P50" s="392"/>
      <c r="Q50" s="392"/>
      <c r="R50" s="392"/>
      <c r="S50" s="392"/>
      <c r="T50" s="392"/>
      <c r="U50" s="392"/>
      <c r="V50" s="392"/>
      <c r="W50" s="393"/>
    </row>
    <row r="51" spans="4:23" ht="13.5" customHeight="1" x14ac:dyDescent="0.15">
      <c r="D51" s="400"/>
      <c r="E51" s="374"/>
      <c r="F51" s="375"/>
      <c r="G51" s="376"/>
      <c r="H51" s="39" t="b">
        <v>0</v>
      </c>
      <c r="I51" s="394" t="s">
        <v>3690</v>
      </c>
      <c r="J51" s="394"/>
      <c r="K51" s="394"/>
      <c r="L51" s="394"/>
      <c r="M51" s="394"/>
      <c r="N51" s="394"/>
      <c r="O51" s="261"/>
      <c r="P51" s="261"/>
      <c r="Q51" s="261"/>
      <c r="R51" s="261"/>
      <c r="S51" s="261"/>
      <c r="T51" s="261"/>
      <c r="U51" s="261"/>
      <c r="V51" s="394" t="s">
        <v>3691</v>
      </c>
      <c r="W51" s="395"/>
    </row>
    <row r="52" spans="4:23" ht="13.5" customHeight="1" x14ac:dyDescent="0.15">
      <c r="D52" s="401"/>
      <c r="E52" s="377"/>
      <c r="F52" s="378"/>
      <c r="G52" s="379"/>
      <c r="H52" s="396"/>
      <c r="I52" s="396"/>
      <c r="J52" s="133" t="s">
        <v>3692</v>
      </c>
      <c r="K52" s="43" t="b">
        <v>0</v>
      </c>
      <c r="L52" s="396" t="s">
        <v>3850</v>
      </c>
      <c r="M52" s="396"/>
      <c r="N52" s="396"/>
      <c r="O52" s="396"/>
      <c r="P52" s="396"/>
      <c r="Q52" s="396"/>
      <c r="R52" s="396"/>
      <c r="S52" s="396"/>
      <c r="T52" s="396"/>
      <c r="U52" s="396"/>
      <c r="V52" s="396"/>
      <c r="W52" s="397"/>
    </row>
  </sheetData>
  <sheetProtection formatCells="0"/>
  <mergeCells count="112">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E41:G43"/>
    <mergeCell ref="I41:W41"/>
    <mergeCell ref="I42:N42"/>
    <mergeCell ref="O42:U42"/>
    <mergeCell ref="V42:W42"/>
    <mergeCell ref="H43:I43"/>
    <mergeCell ref="L43:W43"/>
    <mergeCell ref="D44:D52"/>
    <mergeCell ref="E44:G45"/>
    <mergeCell ref="H44:R45"/>
    <mergeCell ref="S44:T45"/>
    <mergeCell ref="U44:W45"/>
    <mergeCell ref="E46:G47"/>
    <mergeCell ref="I46:J46"/>
    <mergeCell ref="L46:N46"/>
    <mergeCell ref="D35:D43"/>
    <mergeCell ref="E35:G36"/>
    <mergeCell ref="H35:R36"/>
    <mergeCell ref="S35:T36"/>
    <mergeCell ref="U35:W36"/>
    <mergeCell ref="E37:G38"/>
    <mergeCell ref="I37:J37"/>
    <mergeCell ref="L37:N37"/>
    <mergeCell ref="O37:W37"/>
    <mergeCell ref="L34:W34"/>
    <mergeCell ref="O28:W28"/>
    <mergeCell ref="I29:W29"/>
    <mergeCell ref="E30:G31"/>
    <mergeCell ref="H30:J30"/>
    <mergeCell ref="K30:W30"/>
    <mergeCell ref="H31:J31"/>
    <mergeCell ref="K31:W31"/>
    <mergeCell ref="E39:G40"/>
    <mergeCell ref="H39:J39"/>
    <mergeCell ref="K39:W39"/>
    <mergeCell ref="H40:J40"/>
    <mergeCell ref="K40:W40"/>
    <mergeCell ref="I38:W38"/>
    <mergeCell ref="D26:D34"/>
    <mergeCell ref="E26:G27"/>
    <mergeCell ref="H26:R27"/>
    <mergeCell ref="S26:T27"/>
    <mergeCell ref="U26:W27"/>
    <mergeCell ref="E28:G29"/>
    <mergeCell ref="I28:J28"/>
    <mergeCell ref="L28:N28"/>
    <mergeCell ref="D17:D25"/>
    <mergeCell ref="E17:G18"/>
    <mergeCell ref="H17:R18"/>
    <mergeCell ref="S17:T18"/>
    <mergeCell ref="U17:W18"/>
    <mergeCell ref="E19:G20"/>
    <mergeCell ref="I19:J19"/>
    <mergeCell ref="L19:N19"/>
    <mergeCell ref="O19:W19"/>
    <mergeCell ref="I20:W20"/>
    <mergeCell ref="E32:G34"/>
    <mergeCell ref="I32:W32"/>
    <mergeCell ref="I33:N33"/>
    <mergeCell ref="O33:U33"/>
    <mergeCell ref="V33:W33"/>
    <mergeCell ref="H34:I34"/>
    <mergeCell ref="E21:G22"/>
    <mergeCell ref="H21:J21"/>
    <mergeCell ref="K21:W21"/>
    <mergeCell ref="H22:J22"/>
    <mergeCell ref="K22:W22"/>
    <mergeCell ref="E23:G25"/>
    <mergeCell ref="I23:W23"/>
    <mergeCell ref="I24:N24"/>
    <mergeCell ref="O24:U24"/>
    <mergeCell ref="V24:W24"/>
    <mergeCell ref="H25:I25"/>
    <mergeCell ref="L25:W25"/>
    <mergeCell ref="B4:Y5"/>
    <mergeCell ref="C6:Y6"/>
    <mergeCell ref="D8:D16"/>
    <mergeCell ref="E8:G9"/>
    <mergeCell ref="H8:R9"/>
    <mergeCell ref="S8:T9"/>
    <mergeCell ref="U8:W9"/>
    <mergeCell ref="E10:G11"/>
    <mergeCell ref="I10:J10"/>
    <mergeCell ref="L10:N10"/>
    <mergeCell ref="E14:G16"/>
    <mergeCell ref="I14:W14"/>
    <mergeCell ref="I15:N15"/>
    <mergeCell ref="O15:U15"/>
    <mergeCell ref="V15:W15"/>
    <mergeCell ref="H16:I16"/>
    <mergeCell ref="L16:W16"/>
    <mergeCell ref="O10:W10"/>
    <mergeCell ref="I11:W11"/>
    <mergeCell ref="E12:G13"/>
    <mergeCell ref="H12:J12"/>
    <mergeCell ref="K12:W12"/>
    <mergeCell ref="H13:J13"/>
    <mergeCell ref="K13:W13"/>
  </mergeCells>
  <phoneticPr fontId="1"/>
  <pageMargins left="0.7" right="0.5" top="0.63"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65</vt:i4>
      </vt:variant>
    </vt:vector>
  </HeadingPairs>
  <TitlesOfParts>
    <vt:vector size="80" baseType="lpstr">
      <vt:lpstr>更新履歴</vt:lpstr>
      <vt:lpstr>入力シート</vt:lpstr>
      <vt:lpstr>印刷シート</vt:lpstr>
      <vt:lpstr>別紙（相続共同届出）</vt:lpstr>
      <vt:lpstr>別紙（前所有者）</vt:lpstr>
      <vt:lpstr>別紙（土地）</vt:lpstr>
      <vt:lpstr>別紙（連絡先）</vt:lpstr>
      <vt:lpstr>手入力様式</vt:lpstr>
      <vt:lpstr>手入力別紙（相続共同届出）</vt:lpstr>
      <vt:lpstr>手入力別紙（前所有者）</vt:lpstr>
      <vt:lpstr>手入力別紙（土地）</vt:lpstr>
      <vt:lpstr>手入力別紙（連絡先）</vt:lpstr>
      <vt:lpstr>総務省市町村コード</vt:lpstr>
      <vt:lpstr>国名</vt:lpstr>
      <vt:lpstr>相続その他</vt:lpstr>
      <vt:lpstr>印刷シート!Print_Area</vt:lpstr>
      <vt:lpstr>国名!Print_Area</vt:lpstr>
      <vt:lpstr>'手入力別紙（前所有者）'!Print_Area</vt:lpstr>
      <vt:lpstr>'手入力別紙（相続共同届出）'!Print_Area</vt:lpstr>
      <vt:lpstr>'手入力別紙（土地）'!Print_Area</vt:lpstr>
      <vt:lpstr>'手入力別紙（連絡先）'!Print_Area</vt:lpstr>
      <vt:lpstr>手入力様式!Print_Area</vt:lpstr>
      <vt:lpstr>入力シート!Print_Area</vt:lpstr>
      <vt:lpstr>'別紙（前所有者）'!Print_Area</vt:lpstr>
      <vt:lpstr>'別紙（相続共同届出）'!Print_Area</vt:lpstr>
      <vt:lpstr>'別紙（土地）'!Print_Area</vt:lpstr>
      <vt:lpstr>'別紙（連絡先）'!Print_Area</vt:lpstr>
      <vt:lpstr>愛知県</vt:lpstr>
      <vt:lpstr>愛媛県</vt:lpstr>
      <vt:lpstr>茨城県</vt:lpstr>
      <vt:lpstr>岡山県</vt:lpstr>
      <vt:lpstr>沖縄県</vt:lpstr>
      <vt:lpstr>岩手県</vt:lpstr>
      <vt:lpstr>岐阜県</vt:lpstr>
      <vt:lpstr>宮崎県</vt:lpstr>
      <vt:lpstr>宮城県</vt:lpstr>
      <vt:lpstr>居住地</vt:lpstr>
      <vt:lpstr>京都府</vt:lpstr>
      <vt:lpstr>熊本県</vt:lpstr>
      <vt:lpstr>群馬県</vt:lpstr>
      <vt:lpstr>広島県</vt:lpstr>
      <vt:lpstr>香川県</vt:lpstr>
      <vt:lpstr>高知県</vt:lpstr>
      <vt:lpstr>国名</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相続型</vt:lpstr>
      <vt:lpstr>相続表</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法人国名</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2026-03-17T09:22:47Z</dcterms:created>
  <dcterms:modified xsi:type="dcterms:W3CDTF">2026-08-28T08:42:05Z</dcterms:modified>
</cp:coreProperties>
</file>