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7" i="9" l="1"/>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36" i="9"/>
  <c r="AM35" i="9"/>
  <c r="C35" i="9"/>
  <c r="BW34" i="9"/>
  <c r="BW35" i="9" s="1"/>
  <c r="BW36" i="9" s="1"/>
  <c r="BW37" i="9" s="1"/>
  <c r="BW38" i="9" s="1"/>
  <c r="BW39" i="9" s="1"/>
  <c r="BW40" i="9" s="1"/>
  <c r="BW41" i="9" s="1"/>
  <c r="AM34" i="9"/>
  <c r="C34" i="9"/>
  <c r="CO34" i="9" l="1"/>
  <c r="CO35"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<sst xmlns="http://schemas.openxmlformats.org/spreadsheetml/2006/main" count="1101" uniqueCount="559">
  <si>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</si>
  <si>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</si>
  <si>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</si>
  <si>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</si>
  <si>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</si>
  <si>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</si>
  <si>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</si>
  <si>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</si>
  <si>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</si>
  <si>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</si>
  <si>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</si>
  <si>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</si>
  <si>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</si>
  <si>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</si>
  <si>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</si>
  <si>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</si>
  <si>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</si>
  <si>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</si>
  <si>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</si>
  <si>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</si>
  <si>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</si>
  <si>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</si>
  <si>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</si>
  <si>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</si>
  <si>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</si>
  <si>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</si>
  <si>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</si>
  <si>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</si>
  <si>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</si>
  <si>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</si>
  <si>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</si>
  <si>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</si>
  <si>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</si>
  <si>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</si>
  <si>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</si>
  <si>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</si>
  <si>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</si>
  <si>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</si>
  <si>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</si>
  <si>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</si>
  <si>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</si>
  <si>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</si>
  <si>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</si>
  <si>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</si>
  <si>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</si>
  <si>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</si>
  <si>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</si>
  <si>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</si>
  <si>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</si>
  <si>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</si>
  <si>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</si>
  <si>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</si>
  <si>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</si>
  <si>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</si>
  <si>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</si>
  <si>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</si>
  <si>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</si>
  <si>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</si>
  <si>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</si>
  <si>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</si>
  <si>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</si>
  <si>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</si>
  <si>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</si>
  <si>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</si>
  <si>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</si>
  <si>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</si>
  <si>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</si>
  <si>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</si>
  <si>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</si>
  <si>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</si>
  <si>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</si>
  <si>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</si>
  <si>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</si>
  <si>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</si>
  <si>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</si>
  <si>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</si>
  <si>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</si>
  <si>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</si>
  <si>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</si>
  <si>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</si>
  <si>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水上村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</si>
  <si>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</si>
  <si>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</si>
  <si>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</si>
  <si>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</si>
  <si>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</si>
  <si>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</si>
  <si>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</si>
  <si>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</si>
  <si>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</si>
  <si>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</si>
  <si>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</si>
  <si>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</si>
  <si>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</si>
  <si>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</si>
  <si>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</si>
  <si>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</si>
  <si>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</si>
  <si>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</si>
  <si>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</si>
  <si>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</si>
  <si>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</si>
  <si>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</si>
  <si>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</si>
  <si>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</si>
  <si>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</si>
  <si>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</si>
  <si>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</si>
  <si>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</si>
  <si>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</si>
  <si>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</si>
  <si>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</si>
  <si>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</si>
  <si>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</si>
  <si>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</si>
  <si>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</si>
  <si>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</si>
  <si>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</si>
  <si>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</si>
  <si>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</si>
  <si>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</si>
  <si>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</si>
  <si>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</si>
  <si>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</si>
  <si>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</si>
  <si>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</si>
  <si>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</si>
  <si>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</si>
  <si>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</si>
  <si>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</si>
  <si>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</si>
  <si>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</si>
  <si>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</si>
  <si>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</si>
  <si>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</si>
  <si>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</si>
  <si>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</si>
  <si>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</si>
  <si>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</si>
  <si>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</si>
  <si>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</si>
  <si>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</si>
  <si>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</si>
  <si>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</si>
  <si>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</si>
  <si>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</si>
  <si>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</si>
  <si>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</si>
  <si>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</si>
  <si>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</si>
  <si>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</si>
  <si>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</si>
  <si>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</si>
  <si>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</si>
  <si>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</si>
  <si>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</si>
  <si>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</si>
  <si>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</si>
  <si>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</si>
  <si>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</si>
  <si>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</si>
  <si>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</si>
  <si>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</si>
  <si>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</si>
  <si>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</si>
  <si>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</si>
  <si>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</si>
  <si>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</si>
  <si>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</si>
  <si>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</si>
  <si>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</si>
  <si>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</si>
  <si>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</si>
  <si>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</si>
  <si>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</si>
  <si>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</si>
  <si>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</si>
  <si>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</si>
  <si>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</si>
  <si>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</si>
  <si>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</si>
  <si>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</si>
  <si>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</si>
  <si>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</si>
  <si>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</si>
  <si>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</si>
  <si>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</si>
  <si>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</si>
  <si>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</si>
  <si>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</si>
  <si>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</si>
  <si>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</si>
  <si>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</si>
  <si>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</si>
  <si>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</si>
  <si>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熊本県水上村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</si>
  <si>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</si>
  <si>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</si>
  <si>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</si>
  <si>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</si>
  <si>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</si>
  <si>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</si>
  <si>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</si>
  <si>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</si>
  <si>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</si>
  <si>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</si>
  <si>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</si>
  <si>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</si>
  <si>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</si>
  <si>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</si>
  <si>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</si>
  <si>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</si>
  <si>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</si>
  <si>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</si>
  <si>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</si>
  <si>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</si>
  <si>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</si>
  <si>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</si>
  <si>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</si>
  <si>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</si>
  <si>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</si>
  <si>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</si>
  <si>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</si>
  <si>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</si>
  <si>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</si>
  <si>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</si>
  <si>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</si>
  <si>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</si>
  <si>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</si>
  <si>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</si>
  <si>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</si>
  <si>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</si>
  <si>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</si>
  <si>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</si>
  <si>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</si>
  <si>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</si>
  <si>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</si>
  <si>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</si>
  <si>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</si>
  <si>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</si>
  <si>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</si>
  <si>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</si>
  <si>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</si>
  <si>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</si>
  <si>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</si>
  <si>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</si>
  <si>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</si>
  <si>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</si>
  <si>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</si>
  <si>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</si>
  <si>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</si>
  <si>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</si>
  <si>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</si>
  <si>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</si>
  <si>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</si>
  <si>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</si>
  <si>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</si>
  <si>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</si>
  <si>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</si>
  <si>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</si>
  <si>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</si>
  <si>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</si>
  <si>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</si>
  <si>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</si>
  <si>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</si>
  <si>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</si>
  <si>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</si>
  <si>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</si>
  <si>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</si>
  <si>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</si>
  <si>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</si>
  <si>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</si>
  <si>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</si>
  <si>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</si>
  <si>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</si>
  <si>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</si>
  <si>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</si>
  <si>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</si>
  <si>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</si>
  <si>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</si>
  <si>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</si>
  <si>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</si>
  <si>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</si>
  <si>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</si>
  <si>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</si>
  <si>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</si>
  <si>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</si>
  <si>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</si>
  <si>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</si>
  <si>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</si>
  <si>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</si>
  <si>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</si>
  <si>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</si>
  <si>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</si>
  <si>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</si>
  <si>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</si>
  <si>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</si>
  <si>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</si>
  <si>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</si>
  <si>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</si>
  <si>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</si>
  <si>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</si>
  <si>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</si>
  <si>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</si>
  <si>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</si>
  <si>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</si>
  <si>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</si>
  <si>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</si>
  <si>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</si>
  <si>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</si>
  <si>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</si>
  <si>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</si>
  <si>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</si>
  <si>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</si>
  <si>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</si>
  <si>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</si>
  <si>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</si>
  <si>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</si>
  <si>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</si>
  <si>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</si>
  <si>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</si>
  <si>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</si>
  <si>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</si>
  <si>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</si>
  <si>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</si>
  <si>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</si>
  <si>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</si>
  <si>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</si>
  <si>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</si>
  <si>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</si>
  <si>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</si>
  <si>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</si>
  <si>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</si>
  <si>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</si>
  <si>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</si>
  <si>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</si>
  <si>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</si>
  <si>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</si>
  <si>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</si>
  <si>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</si>
  <si>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</si>
  <si>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</si>
  <si>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</si>
  <si>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</si>
  <si>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熊本県水上村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</si>
  <si>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</si>
  <si>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</si>
  <si>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</si>
  <si>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</si>
  <si>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</si>
  <si>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</si>
  <si>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</si>
  <si>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</si>
  <si>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</si>
  <si>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</si>
  <si>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</si>
  <si>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</si>
  <si>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</si>
  <si>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</si>
  <si>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</si>
  <si>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</si>
  <si>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</si>
  <si>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</si>
  <si>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</si>
  <si>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</si>
  <si>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</si>
  <si>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</si>
  <si>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</si>
  <si>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</si>
  <si>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</si>
  <si>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</si>
  <si>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</si>
  <si>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</si>
  <si>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</si>
  <si>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</si>
  <si>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</si>
  <si>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</si>
  <si>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</si>
  <si>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国民健康保険事業（直診勘定）</t>
    <phoneticPr fontId="5"/>
  </si>
  <si>
    <t>介護保険事業</t>
    <phoneticPr fontId="5"/>
  </si>
  <si>
    <t>後期高齢者医療事業</t>
    <phoneticPr fontId="5"/>
  </si>
  <si>
    <t>簡易水道事業</t>
    <phoneticPr fontId="5"/>
  </si>
  <si>
    <t>法非適用企業</t>
    <phoneticPr fontId="5"/>
  </si>
  <si>
    <t>特定環境保全公共下水道事業</t>
    <phoneticPr fontId="5"/>
  </si>
  <si>
    <t>農業集落排水事業</t>
    <phoneticPr fontId="5"/>
  </si>
  <si>
    <t>林業集落排水事業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</si>
  <si>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</si>
  <si>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</si>
  <si>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</si>
  <si>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</si>
  <si>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</si>
  <si>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</si>
  <si>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</si>
  <si>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</si>
  <si>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</si>
  <si>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</si>
  <si>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</si>
  <si>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</si>
  <si>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</si>
  <si>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</si>
  <si>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</si>
  <si>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</si>
  <si>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</si>
  <si>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</si>
  <si>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</si>
  <si>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</si>
  <si>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</si>
  <si>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</si>
  <si>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</si>
  <si>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</si>
  <si>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</si>
  <si>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</si>
  <si>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</si>
  <si>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</si>
  <si>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</si>
  <si>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</si>
  <si>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</si>
  <si>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</si>
  <si>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</si>
  <si>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</si>
  <si>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</si>
  <si>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</si>
  <si>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</si>
  <si>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</si>
  <si>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</si>
  <si>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</si>
  <si>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</si>
  <si>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</si>
  <si>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</si>
  <si>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</si>
  <si>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</si>
  <si>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</si>
  <si>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</si>
  <si>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</si>
  <si>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</si>
  <si>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</si>
  <si>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</si>
  <si>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</si>
  <si>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</si>
  <si>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</si>
  <si>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</si>
  <si>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</si>
  <si>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</si>
  <si>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</si>
  <si>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</si>
  <si>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</si>
  <si>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</si>
  <si>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</si>
  <si>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</si>
  <si>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</si>
  <si>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</si>
  <si>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</si>
  <si>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</si>
  <si>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</si>
  <si>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</si>
  <si>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</si>
  <si>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</si>
  <si>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</si>
  <si>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</si>
  <si>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</si>
  <si>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</si>
  <si>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</si>
  <si>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</si>
  <si>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</si>
  <si>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</si>
  <si>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</si>
  <si>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</si>
  <si>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</si>
  <si>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</si>
  <si>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</si>
  <si>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</si>
  <si>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</si>
  <si>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</si>
  <si>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</si>
  <si>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</si>
  <si>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</si>
  <si>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</si>
  <si>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</si>
  <si>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</si>
  <si>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</si>
  <si>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</si>
  <si>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</si>
  <si>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</si>
  <si>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</si>
  <si>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</si>
  <si>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</si>
  <si>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</si>
  <si>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</si>
  <si>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</si>
  <si>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</si>
  <si>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</si>
  <si>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</si>
  <si>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</si>
  <si>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</si>
  <si>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</si>
  <si>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</si>
  <si>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</si>
  <si>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</si>
  <si>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</si>
  <si>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</si>
  <si>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</si>
  <si>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</si>
  <si>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</si>
  <si>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</si>
  <si>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</si>
  <si>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</si>
  <si>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</si>
  <si>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</si>
  <si>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</si>
  <si>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</si>
  <si>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</si>
  <si>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</si>
  <si>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</si>
  <si>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</si>
  <si>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</si>
  <si>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</si>
  <si>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</si>
  <si>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</si>
  <si>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</si>
  <si>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0.12</t>
  </si>
  <si>
    <t>一般会計</t>
  </si>
  <si>
    <t>国民健康保険事業（事業勘定）</t>
  </si>
  <si>
    <t>介護保険事業</t>
  </si>
  <si>
    <t>簡易水道事業</t>
  </si>
  <si>
    <t>農業集落排水事業</t>
  </si>
  <si>
    <t>特定環境保全公共下水道事業</t>
  </si>
  <si>
    <t>後期高齢者医療事業</t>
  </si>
  <si>
    <t>林業集落排水事業</t>
  </si>
  <si>
    <t>その他会計（赤字）</t>
  </si>
  <si>
    <t>その他会計（黒字）</t>
  </si>
  <si>
    <t>株式会社　みずかみ</t>
    <rPh sb="0" eb="2">
      <t>カブシキ</t>
    </rPh>
    <rPh sb="2" eb="4">
      <t>カイシャ</t>
    </rPh>
    <phoneticPr fontId="2"/>
  </si>
  <si>
    <t>くま川鉄道株式会社</t>
    <rPh sb="2" eb="3">
      <t>カワ</t>
    </rPh>
    <rPh sb="3" eb="5">
      <t>テツドウ</t>
    </rPh>
    <rPh sb="5" eb="7">
      <t>カブシキ</t>
    </rPh>
    <rPh sb="7" eb="9">
      <t>カイシャ</t>
    </rPh>
    <phoneticPr fontId="2"/>
  </si>
  <si>
    <t>－</t>
    <phoneticPr fontId="2"/>
  </si>
  <si>
    <t>球磨郡公立多良木病院企業団</t>
  </si>
  <si>
    <t>上球磨消防組合</t>
  </si>
  <si>
    <t>人吉球磨広域行政組合（一般会計）</t>
  </si>
  <si>
    <t>人吉球磨広域行政組合（人吉球磨ふるさと市町村圏特別会計）</t>
  </si>
  <si>
    <t>人吉球磨広域行政組合（特別養護老人ホーム特別会計）</t>
  </si>
  <si>
    <t>熊本県後期高齢者医療広域連合（一般会計）</t>
  </si>
  <si>
    <t>熊本県後期高齢者医療広域連合（後期高齢者医療特別会計）</t>
  </si>
  <si>
    <t>熊本県市町村総合事務組合</t>
  </si>
  <si>
    <t>法適用企業</t>
    <rPh sb="0" eb="3">
      <t>ホウテキヨウ</t>
    </rPh>
    <rPh sb="3" eb="5">
      <t>キギョウ</t>
    </rPh>
    <phoneticPr fontId="2"/>
  </si>
  <si>
    <t>－</t>
    <phoneticPr fontId="2"/>
  </si>
  <si>
    <t>－</t>
    <phoneticPr fontId="2"/>
  </si>
  <si>
    <t>－</t>
    <phoneticPr fontId="2"/>
  </si>
  <si>
    <t>－</t>
    <phoneticPr fontId="2"/>
  </si>
  <si>
    <t>経常損益</t>
    <phoneticPr fontId="5"/>
  </si>
  <si>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</si>
  <si>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</si>
  <si>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</si>
  <si>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</si>
  <si>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</si>
  <si>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</si>
  <si>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</si>
  <si>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</si>
  <si>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</si>
  <si>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</si>
  <si>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</si>
  <si>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将来負担比率については発生していない。実質公債費比率は類似団体と比較して高いものの、公債費償還がピークを経過し、減少傾向にある。しかし、平成28年度にクロスカントリー整備事業により、地方債の発行額が増しており、今後は比率が上昇していくことが見込まれる。将来負担比率についても上昇する可能性が考えられるので、これまで以上に公債費の適正化に取り組んでいく必要がある。
</t>
    <rPh sb="0" eb="2">
      <t>ショウライ</t>
    </rPh>
    <rPh sb="2" eb="4">
      <t>フタン</t>
    </rPh>
    <rPh sb="4" eb="6">
      <t>ヒリツ</t>
    </rPh>
    <rPh sb="11" eb="13">
      <t>ハッセイ</t>
    </rPh>
    <rPh sb="19" eb="21">
      <t>ジッシツ</t>
    </rPh>
    <rPh sb="56" eb="58">
      <t>ゲンショウ</t>
    </rPh>
    <rPh sb="58" eb="60">
      <t>ケイコウ</t>
    </rPh>
    <rPh sb="83" eb="85">
      <t>セイビ</t>
    </rPh>
    <rPh sb="85" eb="87">
      <t>ジギョウ</t>
    </rPh>
    <rPh sb="91" eb="94">
      <t>チホウサイ</t>
    </rPh>
    <rPh sb="126" eb="128">
      <t>ショウライ</t>
    </rPh>
    <rPh sb="128" eb="130">
      <t>フタン</t>
    </rPh>
    <rPh sb="130" eb="132">
      <t>ヒリツ</t>
    </rPh>
    <rPh sb="137" eb="139">
      <t>ジョウショウ</t>
    </rPh>
    <rPh sb="141" eb="144">
      <t>カノウセイ</t>
    </rPh>
    <rPh sb="145" eb="146">
      <t>カンガ</t>
    </rPh>
    <rPh sb="157" eb="159">
      <t>イジョウ</t>
    </rPh>
    <rPh sb="160" eb="163">
      <t>コウサイヒ</t>
    </rPh>
    <rPh sb="164" eb="167">
      <t>テキセイカ</t>
    </rPh>
    <rPh sb="168" eb="169">
      <t>ト</t>
    </rPh>
    <rPh sb="170" eb="171">
      <t>ク</t>
    </rPh>
    <rPh sb="175" eb="17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</si>
</sst>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144511</c:v>
                </c:pt>
                <c:pt idx="1">
                  <c:v>169562</c:v>
                </c:pt>
                <c:pt idx="2">
                  <c:v>291118</c:v>
                </c:pt>
                <c:pt idx="3">
                  <c:v>267366</c:v>
                </c:pt>
                <c:pt idx="4">
                  <c:v>213373</c:v>
                </c:pt>
              </c:numCache>
            </c:numRef>
          </c:val>
          <c:smooth val="0"/>
        </c:ser>
        <c:dLbls>
          <c:showLegendKey val="0"/>
          <c:showVal val="0"/>
          <c:showCatName val="0"/>
          <c:showSerName val="0"/>
          <c:showPercent val="0"/>
          <c:showBubbleSize val="0"/>
        </c:dLbls>
        <c:marker val="1"/>
        <c:smooth val="0"/>
        <c:axId val="93771648"/>
        <c:axId val="35880960"/>
      </c:lineChart>
      <c:catAx>
        <c:axId val="937716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880960"/>
        <c:crosses val="autoZero"/>
        <c:auto val="1"/>
        <c:lblAlgn val="ctr"/>
        <c:lblOffset val="100"/>
        <c:tickLblSkip val="1"/>
        <c:tickMarkSkip val="1"/>
        <c:noMultiLvlLbl val="0"/>
      </c:catAx>
      <c:valAx>
        <c:axId val="3588096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771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15.29</c:v>
                </c:pt>
                <c:pt idx="1">
                  <c:v>13.84</c:v>
                </c:pt>
                <c:pt idx="2">
                  <c:v>14.04</c:v>
                </c:pt>
                <c:pt idx="3">
                  <c:v>10.11</c:v>
                </c:pt>
                <c:pt idx="4">
                  <c:v>11.4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56.77</c:v>
                </c:pt>
                <c:pt idx="1">
                  <c:v>59.51</c:v>
                </c:pt>
                <c:pt idx="2">
                  <c:v>64.8</c:v>
                </c:pt>
                <c:pt idx="3">
                  <c:v>73.33</c:v>
                </c:pt>
                <c:pt idx="4">
                  <c:v>71.739999999999995</c:v>
                </c:pt>
              </c:numCache>
            </c:numRef>
          </c:val>
        </c:ser>
        <c:dLbls>
          <c:showLegendKey val="0"/>
          <c:showVal val="0"/>
          <c:showCatName val="0"/>
          <c:showSerName val="0"/>
          <c:showPercent val="0"/>
          <c:showBubbleSize val="0"/>
        </c:dLbls>
        <c:gapWidth val="250"/>
        <c:overlap val="100"/>
        <c:axId val="111195264"/>
        <c:axId val="111197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-0.12</c:v>
                </c:pt>
                <c:pt idx="1">
                  <c:v>4.71</c:v>
                </c:pt>
                <c:pt idx="2">
                  <c:v>5.9</c:v>
                </c:pt>
                <c:pt idx="3">
                  <c:v>1.36</c:v>
                </c:pt>
                <c:pt idx="4">
                  <c:v>1.85</c:v>
                </c:pt>
              </c:numCache>
            </c:numRef>
          </c:val>
          <c:smooth val="0"/>
        </c:ser>
        <c:dLbls>
          <c:showLegendKey val="0"/>
          <c:showVal val="0"/>
          <c:showCatName val="0"/>
          <c:showSerName val="0"/>
          <c:showPercent val="0"/>
          <c:showBubbleSize val="0"/>
        </c:dLbls>
        <c:marker val="1"/>
        <c:smooth val="0"/>
        <c:axId val="111195264"/>
        <c:axId val="111197184"/>
      </c:lineChart>
      <c:catAx>
        <c:axId val="11119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197184"/>
        <c:crosses val="autoZero"/>
        <c:auto val="1"/>
        <c:lblAlgn val="ctr"/>
        <c:lblOffset val="100"/>
        <c:tickLblSkip val="1"/>
        <c:tickMarkSkip val="1"/>
        <c:noMultiLvlLbl val="0"/>
      </c:catAx>
      <c:valAx>
        <c:axId val="111197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195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林業集落排水事業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c:v>
                </c:pt>
                <c:pt idx="8">
                  <c:v>#N/A</c:v>
                </c:pt>
                <c:pt idx="9">
                  <c:v>0.05</c:v>
                </c:pt>
              </c:numCache>
            </c:numRef>
          </c:val>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0.03</c:v>
                </c:pt>
                <c:pt idx="4">
                  <c:v>#N/A</c:v>
                </c:pt>
                <c:pt idx="5">
                  <c:v>0.03</c:v>
                </c:pt>
                <c:pt idx="6">
                  <c:v>#N/A</c:v>
                </c:pt>
                <c:pt idx="7">
                  <c:v>0.05</c:v>
                </c:pt>
                <c:pt idx="8">
                  <c:v>#N/A</c:v>
                </c:pt>
                <c:pt idx="9">
                  <c:v>0.06</c:v>
                </c:pt>
              </c:numCache>
            </c:numRef>
          </c:val>
        </c:ser>
        <c:ser>
          <c:idx val="4"/>
          <c:order val="4"/>
          <c:tx>
            <c:strRef>
              <c:f>データシート!$A$31</c:f>
              <c:strCache>
                <c:ptCount val="1"/>
                <c:pt idx="0">
                  <c:v>特定環境保全公共下水道事業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0.06</c:v>
                </c:pt>
                <c:pt idx="2">
                  <c:v>#N/A</c:v>
                </c:pt>
                <c:pt idx="3">
                  <c:v>0.02</c:v>
                </c:pt>
                <c:pt idx="4">
                  <c:v>#N/A</c:v>
                </c:pt>
                <c:pt idx="5">
                  <c:v>0.05</c:v>
                </c:pt>
                <c:pt idx="6">
                  <c:v>#N/A</c:v>
                </c:pt>
                <c:pt idx="7">
                  <c:v>0.08</c:v>
                </c:pt>
                <c:pt idx="8">
                  <c:v>#N/A</c:v>
                </c:pt>
                <c:pt idx="9">
                  <c:v>0.09</c:v>
                </c:pt>
              </c:numCache>
            </c:numRef>
          </c:val>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0.09</c:v>
                </c:pt>
                <c:pt idx="4">
                  <c:v>#N/A</c:v>
                </c:pt>
                <c:pt idx="5">
                  <c:v>0.08</c:v>
                </c:pt>
                <c:pt idx="6">
                  <c:v>#N/A</c:v>
                </c:pt>
                <c:pt idx="7">
                  <c:v>0.05</c:v>
                </c:pt>
                <c:pt idx="8">
                  <c:v>#N/A</c:v>
                </c:pt>
                <c:pt idx="9">
                  <c:v>0.15</c:v>
                </c:pt>
              </c:numCache>
            </c:numRef>
          </c:val>
        </c:ser>
        <c:ser>
          <c:idx val="6"/>
          <c:order val="6"/>
          <c:tx>
            <c:strRef>
              <c:f>データシート!$A$33</c:f>
              <c:strCache>
                <c:ptCount val="1"/>
                <c:pt idx="0">
                  <c:v>簡易水道事業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0.26</c:v>
                </c:pt>
                <c:pt idx="2">
                  <c:v>#N/A</c:v>
                </c:pt>
                <c:pt idx="3">
                  <c:v>0.24</c:v>
                </c:pt>
                <c:pt idx="4">
                  <c:v>#N/A</c:v>
                </c:pt>
                <c:pt idx="5">
                  <c:v>0.24</c:v>
                </c:pt>
                <c:pt idx="6">
                  <c:v>#N/A</c:v>
                </c:pt>
                <c:pt idx="7">
                  <c:v>0.27</c:v>
                </c:pt>
                <c:pt idx="8">
                  <c:v>#N/A</c:v>
                </c:pt>
                <c:pt idx="9">
                  <c:v>0.32</c:v>
                </c:pt>
              </c:numCache>
            </c:numRef>
          </c:val>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1.55</c:v>
                </c:pt>
                <c:pt idx="2">
                  <c:v>#N/A</c:v>
                </c:pt>
                <c:pt idx="3">
                  <c:v>1.1200000000000001</c:v>
                </c:pt>
                <c:pt idx="4">
                  <c:v>#N/A</c:v>
                </c:pt>
                <c:pt idx="5">
                  <c:v>1.53</c:v>
                </c:pt>
                <c:pt idx="6">
                  <c:v>#N/A</c:v>
                </c:pt>
                <c:pt idx="7">
                  <c:v>1.53</c:v>
                </c:pt>
                <c:pt idx="8">
                  <c:v>#N/A</c:v>
                </c:pt>
                <c:pt idx="9">
                  <c:v>2.2200000000000002</c:v>
                </c:pt>
              </c:numCache>
            </c:numRef>
          </c:val>
        </c:ser>
        <c:ser>
          <c:idx val="8"/>
          <c:order val="8"/>
          <c:tx>
            <c:strRef>
              <c:f>データシート!$A$35</c:f>
              <c:strCache>
                <c:ptCount val="1"/>
                <c:pt idx="0">
                  <c:v>国民健康保険事業（事業勘定）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2.73</c:v>
                </c:pt>
                <c:pt idx="2">
                  <c:v>#N/A</c:v>
                </c:pt>
                <c:pt idx="3">
                  <c:v>3.3</c:v>
                </c:pt>
                <c:pt idx="4">
                  <c:v>#N/A</c:v>
                </c:pt>
                <c:pt idx="5">
                  <c:v>1.83</c:v>
                </c:pt>
                <c:pt idx="6">
                  <c:v>#N/A</c:v>
                </c:pt>
                <c:pt idx="7">
                  <c:v>3.05</c:v>
                </c:pt>
                <c:pt idx="8">
                  <c:v>#N/A</c:v>
                </c:pt>
                <c:pt idx="9">
                  <c:v>2.3199999999999998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15.28</c:v>
                </c:pt>
                <c:pt idx="2">
                  <c:v>#N/A</c:v>
                </c:pt>
                <c:pt idx="3">
                  <c:v>13.84</c:v>
                </c:pt>
                <c:pt idx="4">
                  <c:v>#N/A</c:v>
                </c:pt>
                <c:pt idx="5">
                  <c:v>14.03</c:v>
                </c:pt>
                <c:pt idx="6">
                  <c:v>#N/A</c:v>
                </c:pt>
                <c:pt idx="7">
                  <c:v>10.11</c:v>
                </c:pt>
                <c:pt idx="8">
                  <c:v>#N/A</c:v>
                </c:pt>
                <c:pt idx="9">
                  <c:v>11.39</c:v>
                </c:pt>
              </c:numCache>
            </c:numRef>
          </c:val>
        </c:ser>
        <c:dLbls>
          <c:showLegendKey val="0"/>
          <c:showVal val="0"/>
          <c:showCatName val="0"/>
          <c:showSerName val="0"/>
          <c:showPercent val="0"/>
          <c:showBubbleSize val="0"/>
        </c:dLbls>
        <c:gapWidth val="150"/>
        <c:overlap val="100"/>
        <c:axId val="111626880"/>
        <c:axId val="111628672"/>
      </c:barChart>
      <c:catAx>
        <c:axId val="11162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628672"/>
        <c:crosses val="autoZero"/>
        <c:auto val="1"/>
        <c:lblAlgn val="ctr"/>
        <c:lblOffset val="100"/>
        <c:tickLblSkip val="1"/>
        <c:tickMarkSkip val="1"/>
        <c:noMultiLvlLbl val="0"/>
      </c:catAx>
      <c:valAx>
        <c:axId val="111628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626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323</c:v>
                </c:pt>
                <c:pt idx="5">
                  <c:v>312</c:v>
                </c:pt>
                <c:pt idx="8">
                  <c:v>332</c:v>
                </c:pt>
                <c:pt idx="11">
                  <c:v>308</c:v>
                </c:pt>
                <c:pt idx="14">
                  <c:v>284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16</c:v>
                </c:pt>
                <c:pt idx="3">
                  <c:v>16</c:v>
                </c:pt>
                <c:pt idx="6">
                  <c:v>16</c:v>
                </c:pt>
                <c:pt idx="9">
                  <c:v>17</c:v>
                </c:pt>
                <c:pt idx="12">
                  <c:v>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92</c:v>
                </c:pt>
                <c:pt idx="3">
                  <c:v>89</c:v>
                </c:pt>
                <c:pt idx="6">
                  <c:v>84</c:v>
                </c:pt>
                <c:pt idx="9">
                  <c:v>75</c:v>
                </c:pt>
                <c:pt idx="12">
                  <c:v>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365</c:v>
                </c:pt>
                <c:pt idx="3">
                  <c:v>369</c:v>
                </c:pt>
                <c:pt idx="6">
                  <c:v>367</c:v>
                </c:pt>
                <c:pt idx="9">
                  <c:v>353</c:v>
                </c:pt>
                <c:pt idx="12">
                  <c:v>319</c:v>
                </c:pt>
              </c:numCache>
            </c:numRef>
          </c:val>
        </c:ser>
        <c:dLbls>
          <c:showLegendKey val="0"/>
          <c:showVal val="0"/>
          <c:showCatName val="0"/>
          <c:showSerName val="0"/>
          <c:showPercent val="0"/>
          <c:showBubbleSize val="0"/>
        </c:dLbls>
        <c:gapWidth val="100"/>
        <c:overlap val="100"/>
        <c:axId val="3180800"/>
        <c:axId val="3182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150</c:v>
                </c:pt>
                <c:pt idx="2">
                  <c:v>#N/A</c:v>
                </c:pt>
                <c:pt idx="3">
                  <c:v>#N/A</c:v>
                </c:pt>
                <c:pt idx="4">
                  <c:v>162</c:v>
                </c:pt>
                <c:pt idx="5">
                  <c:v>#N/A</c:v>
                </c:pt>
                <c:pt idx="6">
                  <c:v>#N/A</c:v>
                </c:pt>
                <c:pt idx="7">
                  <c:v>135</c:v>
                </c:pt>
                <c:pt idx="8">
                  <c:v>#N/A</c:v>
                </c:pt>
                <c:pt idx="9">
                  <c:v>#N/A</c:v>
                </c:pt>
                <c:pt idx="10">
                  <c:v>137</c:v>
                </c:pt>
                <c:pt idx="11">
                  <c:v>#N/A</c:v>
                </c:pt>
                <c:pt idx="12">
                  <c:v>#N/A</c:v>
                </c:pt>
                <c:pt idx="13">
                  <c:v>118</c:v>
                </c:pt>
                <c:pt idx="14">
                  <c:v>#N/A</c:v>
                </c:pt>
              </c:numCache>
            </c:numRef>
          </c:val>
          <c:smooth val="0"/>
        </c:ser>
        <c:dLbls>
          <c:showLegendKey val="0"/>
          <c:showVal val="0"/>
          <c:showCatName val="0"/>
          <c:showSerName val="0"/>
          <c:showPercent val="0"/>
          <c:showBubbleSize val="0"/>
        </c:dLbls>
        <c:marker val="1"/>
        <c:smooth val="0"/>
        <c:axId val="3180800"/>
        <c:axId val="3182976"/>
      </c:lineChart>
      <c:catAx>
        <c:axId val="3180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82976"/>
        <c:crosses val="autoZero"/>
        <c:auto val="1"/>
        <c:lblAlgn val="ctr"/>
        <c:lblOffset val="100"/>
        <c:tickLblSkip val="1"/>
        <c:tickMarkSkip val="1"/>
        <c:noMultiLvlLbl val="0"/>
      </c:catAx>
      <c:valAx>
        <c:axId val="3182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80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2641</c:v>
                </c:pt>
                <c:pt idx="5">
                  <c:v>2588</c:v>
                </c:pt>
                <c:pt idx="8">
                  <c:v>2459</c:v>
                </c:pt>
                <c:pt idx="11">
                  <c:v>2372</c:v>
                </c:pt>
                <c:pt idx="14">
                  <c:v>2312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15</c:v>
                </c:pt>
                <c:pt idx="8">
                  <c:v>10</c:v>
                </c:pt>
                <c:pt idx="11">
                  <c:v>5</c:v>
                </c:pt>
                <c:pt idx="14">
                  <c:v>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2623</c:v>
                </c:pt>
                <c:pt idx="5">
                  <c:v>2945</c:v>
                </c:pt>
                <c:pt idx="8">
                  <c:v>3146</c:v>
                </c:pt>
                <c:pt idx="11">
                  <c:v>3247</c:v>
                </c:pt>
                <c:pt idx="14">
                  <c:v>3471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522</c:v>
                </c:pt>
                <c:pt idx="3">
                  <c:v>519</c:v>
                </c:pt>
                <c:pt idx="6">
                  <c:v>568</c:v>
                </c:pt>
                <c:pt idx="9">
                  <c:v>338</c:v>
                </c:pt>
                <c:pt idx="12">
                  <c:v>354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96</c:v>
                </c:pt>
                <c:pt idx="3">
                  <c:v>83</c:v>
                </c:pt>
                <c:pt idx="6">
                  <c:v>74</c:v>
                </c:pt>
                <c:pt idx="9">
                  <c:v>58</c:v>
                </c:pt>
                <c:pt idx="12">
                  <c:v>85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908</c:v>
                </c:pt>
                <c:pt idx="3">
                  <c:v>837</c:v>
                </c:pt>
                <c:pt idx="6">
                  <c:v>786</c:v>
                </c:pt>
                <c:pt idx="9">
                  <c:v>736</c:v>
                </c:pt>
                <c:pt idx="12">
                  <c:v>680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2731</c:v>
                </c:pt>
                <c:pt idx="3">
                  <c:v>2646</c:v>
                </c:pt>
                <c:pt idx="6">
                  <c:v>2599</c:v>
                </c:pt>
                <c:pt idx="9">
                  <c:v>2505</c:v>
                </c:pt>
                <c:pt idx="12">
                  <c:v>2452</c:v>
                </c:pt>
              </c:numCache>
            </c:numRef>
          </c:val>
        </c:ser>
        <c:dLbls>
          <c:showLegendKey val="0"/>
          <c:showVal val="0"/>
          <c:showCatName val="0"/>
          <c:showSerName val="0"/>
          <c:showPercent val="0"/>
          <c:showBubbleSize val="0"/>
        </c:dLbls>
        <c:gapWidth val="100"/>
        <c:overlap val="100"/>
        <c:axId val="98370304"/>
        <c:axId val="98372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8370304"/>
        <c:axId val="98372224"/>
      </c:lineChart>
      <c:catAx>
        <c:axId val="9837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372224"/>
        <c:crosses val="autoZero"/>
        <c:auto val="1"/>
        <c:lblAlgn val="ctr"/>
        <c:lblOffset val="100"/>
        <c:tickLblSkip val="1"/>
        <c:tickMarkSkip val="1"/>
        <c:noMultiLvlLbl val="0"/>
      </c:catAx>
      <c:valAx>
        <c:axId val="98372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370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213952"/>
        <c:axId val="3220224"/>
      </c:scatterChart>
      <c:valAx>
        <c:axId val="32139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20224"/>
        <c:crosses val="autoZero"/>
        <c:crossBetween val="midCat"/>
      </c:valAx>
      <c:valAx>
        <c:axId val="32202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13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11.2</c:v>
                </c:pt>
                <c:pt idx="1">
                  <c:v>10.5</c:v>
                </c:pt>
                <c:pt idx="2">
                  <c:v>9.6999999999999993</c:v>
                </c:pt>
                <c:pt idx="3">
                  <c:v>9.3000000000000007</c:v>
                </c:pt>
                <c:pt idx="4">
                  <c:v>8.4</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3262336"/>
        <c:axId val="112459776"/>
      </c:scatterChart>
      <c:valAx>
        <c:axId val="3262336"/>
        <c:scaling>
          <c:orientation val="minMax"/>
          <c:max val="11.7"/>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459776"/>
        <c:crosses val="autoZero"/>
        <c:crossBetween val="midCat"/>
      </c:valAx>
      <c:valAx>
        <c:axId val="1124597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623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熊本県水上村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2,323
2,315
190.96
3,020,051
2,804,011
210,327
1,845,165
2,452,072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昨年度と同数値であった。</a:t>
          </a:r>
        </a:p>
        <a:p>
          <a:r>
            <a:rPr kumimoji="1" lang="ja-JP" altLang="en-US" sz="1300">
              <a:solidFill>
                <a:sysClr val="windowText" lastClr="000000"/>
              </a:solidFill>
              <a:latin typeface="ＭＳ Ｐゴシック"/>
            </a:rPr>
            <a:t>本年度も分子を構成する基準財政収入額においては、償却資産の経年償却による減収が続き、また長引く経済情勢の悪化に伴い地元企業に活力が生まれず、地域全体の雇用に冷え込みが見られるなかにおいて、市町村民税・法人税等の地方税を安定的に見込むことは困難であり、自主財源の伸びは当面期待できない状況である。よって、財政力指数</a:t>
          </a:r>
          <a:r>
            <a:rPr kumimoji="1" lang="en-US" altLang="ja-JP" sz="1300">
              <a:solidFill>
                <a:sysClr val="windowText" lastClr="000000"/>
              </a:solidFill>
              <a:latin typeface="ＭＳ Ｐゴシック"/>
            </a:rPr>
            <a:t>0.13</a:t>
          </a:r>
          <a:r>
            <a:rPr kumimoji="1" lang="ja-JP" altLang="en-US" sz="1300">
              <a:solidFill>
                <a:sysClr val="windowText" lastClr="000000"/>
              </a:solidFill>
              <a:latin typeface="ＭＳ Ｐゴシック"/>
            </a:rPr>
            <a:t>が今後上昇するとは考えにくい。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78922</xdr:rowOff>
    </xdr:from>
    <xdr:to>
      <xdr:col>7</xdr:col>
      <xdr:colOff>152400</xdr:colOff>
      <xdr:row>44</xdr:row>
      <xdr:rowOff>78922</xdr:rowOff>
    </xdr:to>
    <xdr:cxnSp macro="">
      <xdr:nvCxnSpPr>
        <xdr:cNvPr id="69" name="直線コネクタ 68"/>
        <xdr:cNvCxnSpPr/>
      </xdr:nvCxnSpPr>
      <xdr:spPr>
        <a:xfrm>
          <a:off x="4114800" y="7622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78922</xdr:rowOff>
    </xdr:to>
    <xdr:cxnSp macro="">
      <xdr:nvCxnSpPr>
        <xdr:cNvPr id="72" name="直線コネクタ 71"/>
        <xdr:cNvCxnSpPr/>
      </xdr:nvCxnSpPr>
      <xdr:spPr>
        <a:xfrm>
          <a:off x="3225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61685</xdr:rowOff>
    </xdr:to>
    <xdr:cxnSp macro="">
      <xdr:nvCxnSpPr>
        <xdr:cNvPr id="75" name="直線コネクタ 74"/>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61685</xdr:rowOff>
    </xdr:to>
    <xdr:cxnSp macro="">
      <xdr:nvCxnSpPr>
        <xdr:cNvPr id="78" name="直線コネクタ 77"/>
        <xdr:cNvCxnSpPr/>
      </xdr:nvCxnSpPr>
      <xdr:spPr>
        <a:xfrm>
          <a:off x="1447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28122</xdr:rowOff>
    </xdr:from>
    <xdr:to>
      <xdr:col>7</xdr:col>
      <xdr:colOff>203200</xdr:colOff>
      <xdr:row>44</xdr:row>
      <xdr:rowOff>129722</xdr:rowOff>
    </xdr:to>
    <xdr:sp macro="" textlink="">
      <xdr:nvSpPr>
        <xdr:cNvPr id="88" name="円/楕円 87"/>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95449</xdr:rowOff>
    </xdr:from>
    <xdr:ext cx="762000" cy="259045"/>
    <xdr:sp macro="" textlink="">
      <xdr:nvSpPr>
        <xdr:cNvPr id="89" name="財政力該当値テキスト"/>
        <xdr:cNvSpPr txBox="1"/>
      </xdr:nvSpPr>
      <xdr:spPr>
        <a:xfrm>
          <a:off x="5041900" y="746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28122</xdr:rowOff>
    </xdr:from>
    <xdr:to>
      <xdr:col>6</xdr:col>
      <xdr:colOff>50800</xdr:colOff>
      <xdr:row>44</xdr:row>
      <xdr:rowOff>129722</xdr:rowOff>
    </xdr:to>
    <xdr:sp macro="" textlink="">
      <xdr:nvSpPr>
        <xdr:cNvPr id="90" name="円/楕円 89"/>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114499</xdr:rowOff>
    </xdr:from>
    <xdr:ext cx="736600" cy="259045"/>
    <xdr:sp macro="" textlink="">
      <xdr:nvSpPr>
        <xdr:cNvPr id="91" name="テキスト ボックス 90"/>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2" name="円/楕円 91"/>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3" name="テキスト ボックス 92"/>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6" name="円/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類似単体と比較すると、△</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ポイントとほぼ同率となった。</a:t>
          </a:r>
        </a:p>
        <a:p>
          <a:r>
            <a:rPr kumimoji="1" lang="ja-JP" altLang="en-US" sz="1300">
              <a:solidFill>
                <a:sysClr val="windowText" lastClr="000000"/>
              </a:solidFill>
              <a:latin typeface="ＭＳ Ｐゴシック"/>
            </a:rPr>
            <a:t>前年比△</a:t>
          </a:r>
          <a:r>
            <a:rPr kumimoji="1" lang="en-US" altLang="ja-JP" sz="1300">
              <a:solidFill>
                <a:sysClr val="windowText" lastClr="000000"/>
              </a:solidFill>
              <a:latin typeface="ＭＳ Ｐゴシック"/>
            </a:rPr>
            <a:t>4.3</a:t>
          </a:r>
          <a:r>
            <a:rPr kumimoji="1" lang="ja-JP" altLang="en-US" sz="1300">
              <a:solidFill>
                <a:sysClr val="windowText" lastClr="000000"/>
              </a:solidFill>
              <a:latin typeface="ＭＳ Ｐゴシック"/>
            </a:rPr>
            <a:t>ポイントの減となったが、交付税の増による標準財政規模の減が大きな要因である。しかしながら、今後の税収・交付税等の増は見込めず、標準財政規模が上昇するとは考えにくく、また義務的経費の減も見込めないため、物件費の見直しが求められ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40429</xdr:rowOff>
    </xdr:from>
    <xdr:to>
      <xdr:col>7</xdr:col>
      <xdr:colOff>152400</xdr:colOff>
      <xdr:row>63</xdr:row>
      <xdr:rowOff>41910</xdr:rowOff>
    </xdr:to>
    <xdr:cxnSp macro="">
      <xdr:nvCxnSpPr>
        <xdr:cNvPr id="132" name="直線コネクタ 131"/>
        <xdr:cNvCxnSpPr/>
      </xdr:nvCxnSpPr>
      <xdr:spPr>
        <a:xfrm flipV="1">
          <a:off x="4114800" y="10670329"/>
          <a:ext cx="8382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3"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147531</xdr:rowOff>
    </xdr:from>
    <xdr:to>
      <xdr:col>6</xdr:col>
      <xdr:colOff>0</xdr:colOff>
      <xdr:row>63</xdr:row>
      <xdr:rowOff>41910</xdr:rowOff>
    </xdr:to>
    <xdr:cxnSp macro="">
      <xdr:nvCxnSpPr>
        <xdr:cNvPr id="135" name="直線コネクタ 134"/>
        <xdr:cNvCxnSpPr/>
      </xdr:nvCxnSpPr>
      <xdr:spPr>
        <a:xfrm>
          <a:off x="3225800" y="10605981"/>
          <a:ext cx="889000" cy="23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37" name="テキスト ボックス 136"/>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147531</xdr:rowOff>
    </xdr:from>
    <xdr:to>
      <xdr:col>4</xdr:col>
      <xdr:colOff>482600</xdr:colOff>
      <xdr:row>61</xdr:row>
      <xdr:rowOff>147531</xdr:rowOff>
    </xdr:to>
    <xdr:cxnSp macro="">
      <xdr:nvCxnSpPr>
        <xdr:cNvPr id="138" name="直線コネクタ 137"/>
        <xdr:cNvCxnSpPr/>
      </xdr:nvCxnSpPr>
      <xdr:spPr>
        <a:xfrm>
          <a:off x="2336800" y="10605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40" name="テキスト ボックス 139"/>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147531</xdr:rowOff>
    </xdr:from>
    <xdr:to>
      <xdr:col>3</xdr:col>
      <xdr:colOff>279400</xdr:colOff>
      <xdr:row>62</xdr:row>
      <xdr:rowOff>124883</xdr:rowOff>
    </xdr:to>
    <xdr:cxnSp macro="">
      <xdr:nvCxnSpPr>
        <xdr:cNvPr id="141" name="直線コネクタ 140"/>
        <xdr:cNvCxnSpPr/>
      </xdr:nvCxnSpPr>
      <xdr:spPr>
        <a:xfrm flipV="1">
          <a:off x="1447800" y="10605981"/>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3" name="テキスト ボックス 142"/>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45" name="テキスト ボックス 144"/>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161079</xdr:rowOff>
    </xdr:from>
    <xdr:to>
      <xdr:col>7</xdr:col>
      <xdr:colOff>203200</xdr:colOff>
      <xdr:row>62</xdr:row>
      <xdr:rowOff>91229</xdr:rowOff>
    </xdr:to>
    <xdr:sp macro="" textlink="">
      <xdr:nvSpPr>
        <xdr:cNvPr id="151" name="円/楕円 150"/>
        <xdr:cNvSpPr/>
      </xdr:nvSpPr>
      <xdr:spPr>
        <a:xfrm>
          <a:off x="49022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6156</xdr:rowOff>
    </xdr:from>
    <xdr:ext cx="762000" cy="259045"/>
    <xdr:sp macro="" textlink="">
      <xdr:nvSpPr>
        <xdr:cNvPr id="152" name="財政構造の弾力性該当値テキスト"/>
        <xdr:cNvSpPr txBox="1"/>
      </xdr:nvSpPr>
      <xdr:spPr>
        <a:xfrm>
          <a:off x="50419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162560</xdr:rowOff>
    </xdr:from>
    <xdr:to>
      <xdr:col>6</xdr:col>
      <xdr:colOff>50800</xdr:colOff>
      <xdr:row>63</xdr:row>
      <xdr:rowOff>92710</xdr:rowOff>
    </xdr:to>
    <xdr:sp macro="" textlink="">
      <xdr:nvSpPr>
        <xdr:cNvPr id="153" name="円/楕円 152"/>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54" name="テキスト ボックス 153"/>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96731</xdr:rowOff>
    </xdr:from>
    <xdr:to>
      <xdr:col>4</xdr:col>
      <xdr:colOff>533400</xdr:colOff>
      <xdr:row>62</xdr:row>
      <xdr:rowOff>26881</xdr:rowOff>
    </xdr:to>
    <xdr:sp macro="" textlink="">
      <xdr:nvSpPr>
        <xdr:cNvPr id="155" name="円/楕円 154"/>
        <xdr:cNvSpPr/>
      </xdr:nvSpPr>
      <xdr:spPr>
        <a:xfrm>
          <a:off x="3175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37058</xdr:rowOff>
    </xdr:from>
    <xdr:ext cx="762000" cy="259045"/>
    <xdr:sp macro="" textlink="">
      <xdr:nvSpPr>
        <xdr:cNvPr id="156" name="テキスト ボックス 155"/>
        <xdr:cNvSpPr txBox="1"/>
      </xdr:nvSpPr>
      <xdr:spPr>
        <a:xfrm>
          <a:off x="2844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96731</xdr:rowOff>
    </xdr:from>
    <xdr:to>
      <xdr:col>3</xdr:col>
      <xdr:colOff>330200</xdr:colOff>
      <xdr:row>62</xdr:row>
      <xdr:rowOff>26881</xdr:rowOff>
    </xdr:to>
    <xdr:sp macro="" textlink="">
      <xdr:nvSpPr>
        <xdr:cNvPr id="157" name="円/楕円 156"/>
        <xdr:cNvSpPr/>
      </xdr:nvSpPr>
      <xdr:spPr>
        <a:xfrm>
          <a:off x="2286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37058</xdr:rowOff>
    </xdr:from>
    <xdr:ext cx="762000" cy="259045"/>
    <xdr:sp macro="" textlink="">
      <xdr:nvSpPr>
        <xdr:cNvPr id="158" name="テキスト ボックス 157"/>
        <xdr:cNvSpPr txBox="1"/>
      </xdr:nvSpPr>
      <xdr:spPr>
        <a:xfrm>
          <a:off x="1955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74083</xdr:rowOff>
    </xdr:from>
    <xdr:to>
      <xdr:col>2</xdr:col>
      <xdr:colOff>127000</xdr:colOff>
      <xdr:row>63</xdr:row>
      <xdr:rowOff>4233</xdr:rowOff>
    </xdr:to>
    <xdr:sp macro="" textlink="">
      <xdr:nvSpPr>
        <xdr:cNvPr id="159" name="円/楕円 158"/>
        <xdr:cNvSpPr/>
      </xdr:nvSpPr>
      <xdr:spPr>
        <a:xfrm>
          <a:off x="1397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14410</xdr:rowOff>
    </xdr:from>
    <xdr:ext cx="762000" cy="259045"/>
    <xdr:sp macro="" textlink="">
      <xdr:nvSpPr>
        <xdr:cNvPr id="160" name="テキスト ボックス 159"/>
        <xdr:cNvSpPr txBox="1"/>
      </xdr:nvSpPr>
      <xdr:spPr>
        <a:xfrm>
          <a:off x="1066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[341,811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人件費及び物件費等の人口一人当たり決算額は</a:t>
          </a:r>
          <a:r>
            <a:rPr kumimoji="1" lang="en-US" altLang="ja-JP" sz="1300">
              <a:solidFill>
                <a:sysClr val="windowText" lastClr="000000"/>
              </a:solidFill>
              <a:latin typeface="ＭＳ Ｐゴシック"/>
            </a:rPr>
            <a:t>341,811</a:t>
          </a:r>
          <a:r>
            <a:rPr kumimoji="1" lang="ja-JP" altLang="en-US" sz="1300">
              <a:solidFill>
                <a:sysClr val="windowText" lastClr="000000"/>
              </a:solidFill>
              <a:latin typeface="ＭＳ Ｐゴシック"/>
            </a:rPr>
            <a:t>円と類似団体を△の</a:t>
          </a:r>
          <a:r>
            <a:rPr kumimoji="1" lang="en-US" altLang="ja-JP" sz="1300">
              <a:solidFill>
                <a:sysClr val="windowText" lastClr="000000"/>
              </a:solidFill>
              <a:latin typeface="ＭＳ Ｐゴシック"/>
            </a:rPr>
            <a:t>45,233</a:t>
          </a:r>
          <a:r>
            <a:rPr kumimoji="1" lang="ja-JP" altLang="en-US" sz="1300">
              <a:solidFill>
                <a:sysClr val="windowText" lastClr="000000"/>
              </a:solidFill>
              <a:latin typeface="ＭＳ Ｐゴシック"/>
            </a:rPr>
            <a:t>円下回っているが、これまでの集中改革プランによる職員の定員管理の適正化、手当の見直しを含めた人件費の抑制、また食糧費、旅費等の経常経費の見直しなど、行政改革による経常経費の圧縮によるものである。今後も高齢層の退職により人件費は減少すると考えられるが、質の高い行政サービスを提供するためにも過剰な経費圧縮に注意を払いながら、可能な限り経常経費の節減にあたりたい。</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75464</xdr:rowOff>
    </xdr:from>
    <xdr:to>
      <xdr:col>7</xdr:col>
      <xdr:colOff>152400</xdr:colOff>
      <xdr:row>82</xdr:row>
      <xdr:rowOff>77071</xdr:rowOff>
    </xdr:to>
    <xdr:cxnSp macro="">
      <xdr:nvCxnSpPr>
        <xdr:cNvPr id="196" name="直線コネクタ 195"/>
        <xdr:cNvCxnSpPr/>
      </xdr:nvCxnSpPr>
      <xdr:spPr>
        <a:xfrm>
          <a:off x="4114800" y="14134364"/>
          <a:ext cx="838200" cy="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46132</xdr:rowOff>
    </xdr:from>
    <xdr:to>
      <xdr:col>6</xdr:col>
      <xdr:colOff>0</xdr:colOff>
      <xdr:row>82</xdr:row>
      <xdr:rowOff>75464</xdr:rowOff>
    </xdr:to>
    <xdr:cxnSp macro="">
      <xdr:nvCxnSpPr>
        <xdr:cNvPr id="199" name="直線コネクタ 198"/>
        <xdr:cNvCxnSpPr/>
      </xdr:nvCxnSpPr>
      <xdr:spPr>
        <a:xfrm>
          <a:off x="3225800" y="14105032"/>
          <a:ext cx="889000" cy="2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43507</xdr:rowOff>
    </xdr:from>
    <xdr:to>
      <xdr:col>4</xdr:col>
      <xdr:colOff>482600</xdr:colOff>
      <xdr:row>82</xdr:row>
      <xdr:rowOff>46132</xdr:rowOff>
    </xdr:to>
    <xdr:cxnSp macro="">
      <xdr:nvCxnSpPr>
        <xdr:cNvPr id="202" name="直線コネクタ 201"/>
        <xdr:cNvCxnSpPr/>
      </xdr:nvCxnSpPr>
      <xdr:spPr>
        <a:xfrm>
          <a:off x="2336800" y="14102407"/>
          <a:ext cx="889000" cy="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43507</xdr:rowOff>
    </xdr:from>
    <xdr:to>
      <xdr:col>3</xdr:col>
      <xdr:colOff>279400</xdr:colOff>
      <xdr:row>82</xdr:row>
      <xdr:rowOff>52254</xdr:rowOff>
    </xdr:to>
    <xdr:cxnSp macro="">
      <xdr:nvCxnSpPr>
        <xdr:cNvPr id="205" name="直線コネクタ 204"/>
        <xdr:cNvCxnSpPr/>
      </xdr:nvCxnSpPr>
      <xdr:spPr>
        <a:xfrm flipV="1">
          <a:off x="1447800" y="14102407"/>
          <a:ext cx="889000" cy="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26271</xdr:rowOff>
    </xdr:from>
    <xdr:to>
      <xdr:col>7</xdr:col>
      <xdr:colOff>203200</xdr:colOff>
      <xdr:row>82</xdr:row>
      <xdr:rowOff>127871</xdr:rowOff>
    </xdr:to>
    <xdr:sp macro="" textlink="">
      <xdr:nvSpPr>
        <xdr:cNvPr id="215" name="円/楕円 214"/>
        <xdr:cNvSpPr/>
      </xdr:nvSpPr>
      <xdr:spPr>
        <a:xfrm>
          <a:off x="4902200" y="1408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42798</xdr:rowOff>
    </xdr:from>
    <xdr:ext cx="762000" cy="259045"/>
    <xdr:sp macro="" textlink="">
      <xdr:nvSpPr>
        <xdr:cNvPr id="216" name="人件費・物件費等の状況該当値テキスト"/>
        <xdr:cNvSpPr txBox="1"/>
      </xdr:nvSpPr>
      <xdr:spPr>
        <a:xfrm>
          <a:off x="5041900" y="1393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341,811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24664</xdr:rowOff>
    </xdr:from>
    <xdr:to>
      <xdr:col>6</xdr:col>
      <xdr:colOff>50800</xdr:colOff>
      <xdr:row>82</xdr:row>
      <xdr:rowOff>126264</xdr:rowOff>
    </xdr:to>
    <xdr:sp macro="" textlink="">
      <xdr:nvSpPr>
        <xdr:cNvPr id="217" name="円/楕円 216"/>
        <xdr:cNvSpPr/>
      </xdr:nvSpPr>
      <xdr:spPr>
        <a:xfrm>
          <a:off x="4064000" y="140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136441</xdr:rowOff>
    </xdr:from>
    <xdr:ext cx="736600" cy="259045"/>
    <xdr:sp macro="" textlink="">
      <xdr:nvSpPr>
        <xdr:cNvPr id="218" name="テキスト ボックス 217"/>
        <xdr:cNvSpPr txBox="1"/>
      </xdr:nvSpPr>
      <xdr:spPr>
        <a:xfrm>
          <a:off x="3733800" y="13852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340,412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166782</xdr:rowOff>
    </xdr:from>
    <xdr:to>
      <xdr:col>4</xdr:col>
      <xdr:colOff>533400</xdr:colOff>
      <xdr:row>82</xdr:row>
      <xdr:rowOff>96932</xdr:rowOff>
    </xdr:to>
    <xdr:sp macro="" textlink="">
      <xdr:nvSpPr>
        <xdr:cNvPr id="219" name="円/楕円 218"/>
        <xdr:cNvSpPr/>
      </xdr:nvSpPr>
      <xdr:spPr>
        <a:xfrm>
          <a:off x="3175000" y="1405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107109</xdr:rowOff>
    </xdr:from>
    <xdr:ext cx="762000" cy="259045"/>
    <xdr:sp macro="" textlink="">
      <xdr:nvSpPr>
        <xdr:cNvPr id="220" name="テキスト ボックス 219"/>
        <xdr:cNvSpPr txBox="1"/>
      </xdr:nvSpPr>
      <xdr:spPr>
        <a:xfrm>
          <a:off x="2844800" y="1382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314,885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164157</xdr:rowOff>
    </xdr:from>
    <xdr:to>
      <xdr:col>3</xdr:col>
      <xdr:colOff>330200</xdr:colOff>
      <xdr:row>82</xdr:row>
      <xdr:rowOff>94307</xdr:rowOff>
    </xdr:to>
    <xdr:sp macro="" textlink="">
      <xdr:nvSpPr>
        <xdr:cNvPr id="221" name="円/楕円 220"/>
        <xdr:cNvSpPr/>
      </xdr:nvSpPr>
      <xdr:spPr>
        <a:xfrm>
          <a:off x="2286000" y="1405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104484</xdr:rowOff>
    </xdr:from>
    <xdr:ext cx="762000" cy="259045"/>
    <xdr:sp macro="" textlink="">
      <xdr:nvSpPr>
        <xdr:cNvPr id="222" name="テキスト ボックス 221"/>
        <xdr:cNvSpPr txBox="1"/>
      </xdr:nvSpPr>
      <xdr:spPr>
        <a:xfrm>
          <a:off x="1955800" y="138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312,601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1454</xdr:rowOff>
    </xdr:from>
    <xdr:to>
      <xdr:col>2</xdr:col>
      <xdr:colOff>127000</xdr:colOff>
      <xdr:row>82</xdr:row>
      <xdr:rowOff>103054</xdr:rowOff>
    </xdr:to>
    <xdr:sp macro="" textlink="">
      <xdr:nvSpPr>
        <xdr:cNvPr id="223" name="円/楕円 222"/>
        <xdr:cNvSpPr/>
      </xdr:nvSpPr>
      <xdr:spPr>
        <a:xfrm>
          <a:off x="1397000" y="1406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113231</xdr:rowOff>
    </xdr:from>
    <xdr:ext cx="762000" cy="259045"/>
    <xdr:sp macro="" textlink="">
      <xdr:nvSpPr>
        <xdr:cNvPr id="224" name="テキスト ボックス 223"/>
        <xdr:cNvSpPr txBox="1"/>
      </xdr:nvSpPr>
      <xdr:spPr>
        <a:xfrm>
          <a:off x="1066800" y="138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320,213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27 </a:t>
          </a:r>
          <a:r>
            <a:rPr kumimoji="1" lang="ja-JP" altLang="en-US" sz="1300">
              <a:solidFill>
                <a:sysClr val="windowText" lastClr="000000"/>
              </a:solidFill>
              <a:latin typeface="ＭＳ Ｐゴシック"/>
            </a:rPr>
            <a:t>年度のラスパイレス指数</a:t>
          </a:r>
          <a:r>
            <a:rPr kumimoji="1" lang="en-US" altLang="ja-JP" sz="1300">
              <a:solidFill>
                <a:sysClr val="windowText" lastClr="000000"/>
              </a:solidFill>
              <a:latin typeface="ＭＳ Ｐゴシック"/>
            </a:rPr>
            <a:t>91.3</a:t>
          </a:r>
          <a:r>
            <a:rPr kumimoji="1" lang="ja-JP" altLang="en-US" sz="1300">
              <a:solidFill>
                <a:sysClr val="windowText" lastClr="000000"/>
              </a:solidFill>
              <a:latin typeface="ＭＳ Ｐゴシック"/>
            </a:rPr>
            <a:t>は類似団体と比較すると△</a:t>
          </a:r>
          <a:r>
            <a:rPr kumimoji="1" lang="en-US" altLang="ja-JP" sz="1300">
              <a:solidFill>
                <a:sysClr val="windowText" lastClr="000000"/>
              </a:solidFill>
              <a:latin typeface="ＭＳ Ｐゴシック"/>
            </a:rPr>
            <a:t>4.1</a:t>
          </a:r>
          <a:r>
            <a:rPr kumimoji="1" lang="ja-JP" altLang="en-US" sz="1300">
              <a:solidFill>
                <a:sysClr val="windowText" lastClr="000000"/>
              </a:solidFill>
              <a:latin typeface="ＭＳ Ｐゴシック"/>
            </a:rPr>
            <a:t>ポイントと非常に低い。</a:t>
          </a:r>
          <a:br>
            <a:rPr kumimoji="1" lang="ja-JP" altLang="en-US" sz="1300">
              <a:solidFill>
                <a:sysClr val="windowText" lastClr="000000"/>
              </a:solidFill>
              <a:latin typeface="ＭＳ Ｐゴシック"/>
            </a:rPr>
          </a:br>
          <a:r>
            <a:rPr kumimoji="1" lang="ja-JP" altLang="en-US" sz="1300">
              <a:solidFill>
                <a:sysClr val="windowText" lastClr="000000"/>
              </a:solidFill>
              <a:latin typeface="ＭＳ Ｐゴシック"/>
            </a:rPr>
            <a:t>本村の特徴として、経験年数</a:t>
          </a:r>
          <a:r>
            <a:rPr kumimoji="1" lang="en-US" altLang="ja-JP" sz="1300">
              <a:solidFill>
                <a:sysClr val="windowText" lastClr="000000"/>
              </a:solidFill>
              <a:latin typeface="ＭＳ Ｐゴシック"/>
            </a:rPr>
            <a:t>10</a:t>
          </a:r>
          <a:r>
            <a:rPr kumimoji="1" lang="ja-JP" altLang="en-US" sz="1300">
              <a:solidFill>
                <a:sysClr val="windowText" lastClr="000000"/>
              </a:solidFill>
              <a:latin typeface="ＭＳ Ｐゴシック"/>
            </a:rPr>
            <a:t>年以上の職員の昇給が他団体と比べ遅い傾向にあり、職務職責に応じた給料表の適正な運用、特別昇給制度の運用、人事評価制度の本格的な運用など多角的な視点からの給与水準を検討する必要がある。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126237</xdr:rowOff>
    </xdr:from>
    <xdr:to>
      <xdr:col>24</xdr:col>
      <xdr:colOff>558800</xdr:colOff>
      <xdr:row>89</xdr:row>
      <xdr:rowOff>132587</xdr:rowOff>
    </xdr:to>
    <xdr:cxnSp macro="">
      <xdr:nvCxnSpPr>
        <xdr:cNvPr id="251" name="直線コネクタ 250"/>
        <xdr:cNvCxnSpPr/>
      </xdr:nvCxnSpPr>
      <xdr:spPr>
        <a:xfrm flipV="1">
          <a:off x="17018000" y="1418513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104664</xdr:rowOff>
    </xdr:from>
    <xdr:ext cx="762000" cy="259045"/>
    <xdr:sp macro="" textlink="">
      <xdr:nvSpPr>
        <xdr:cNvPr id="252" name="給与水準   （国との比較）最小値テキスト"/>
        <xdr:cNvSpPr txBox="1"/>
      </xdr:nvSpPr>
      <xdr:spPr>
        <a:xfrm>
          <a:off x="17106900" y="1536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89</xdr:row>
      <xdr:rowOff>132587</xdr:rowOff>
    </xdr:from>
    <xdr:to>
      <xdr:col>24</xdr:col>
      <xdr:colOff>647700</xdr:colOff>
      <xdr:row>89</xdr:row>
      <xdr:rowOff>132587</xdr:rowOff>
    </xdr:to>
    <xdr:cxnSp macro="">
      <xdr:nvCxnSpPr>
        <xdr:cNvPr id="253" name="直線コネクタ 252"/>
        <xdr:cNvCxnSpPr/>
      </xdr:nvCxnSpPr>
      <xdr:spPr>
        <a:xfrm>
          <a:off x="16929100" y="1539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41164</xdr:rowOff>
    </xdr:from>
    <xdr:ext cx="762000" cy="259045"/>
    <xdr:sp macro="" textlink="">
      <xdr:nvSpPr>
        <xdr:cNvPr id="254" name="給与水準   （国との比較）最大値テキスト"/>
        <xdr:cNvSpPr txBox="1"/>
      </xdr:nvSpPr>
      <xdr:spPr>
        <a:xfrm>
          <a:off x="17106900" y="1392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82</xdr:row>
      <xdr:rowOff>126237</xdr:rowOff>
    </xdr:from>
    <xdr:to>
      <xdr:col>24</xdr:col>
      <xdr:colOff>647700</xdr:colOff>
      <xdr:row>82</xdr:row>
      <xdr:rowOff>126237</xdr:rowOff>
    </xdr:to>
    <xdr:cxnSp macro="">
      <xdr:nvCxnSpPr>
        <xdr:cNvPr id="255" name="直線コネクタ 254"/>
        <xdr:cNvCxnSpPr/>
      </xdr:nvCxnSpPr>
      <xdr:spPr>
        <a:xfrm>
          <a:off x="16929100" y="1418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149861</xdr:rowOff>
    </xdr:from>
    <xdr:to>
      <xdr:col>24</xdr:col>
      <xdr:colOff>558800</xdr:colOff>
      <xdr:row>86</xdr:row>
      <xdr:rowOff>164337</xdr:rowOff>
    </xdr:to>
    <xdr:cxnSp macro="">
      <xdr:nvCxnSpPr>
        <xdr:cNvPr id="256" name="直線コネクタ 255"/>
        <xdr:cNvCxnSpPr/>
      </xdr:nvCxnSpPr>
      <xdr:spPr>
        <a:xfrm>
          <a:off x="16179800" y="14894561"/>
          <a:ext cx="8382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112031</xdr:rowOff>
    </xdr:from>
    <xdr:ext cx="762000" cy="259045"/>
    <xdr:sp macro="" textlink="">
      <xdr:nvSpPr>
        <xdr:cNvPr id="257" name="給与水準   （国との比較）平均値テキスト"/>
        <xdr:cNvSpPr txBox="1"/>
      </xdr:nvSpPr>
      <xdr:spPr>
        <a:xfrm>
          <a:off x="17106900" y="1502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139954</xdr:rowOff>
    </xdr:from>
    <xdr:to>
      <xdr:col>24</xdr:col>
      <xdr:colOff>609600</xdr:colOff>
      <xdr:row>88</xdr:row>
      <xdr:rowOff>70104</xdr:rowOff>
    </xdr:to>
    <xdr:sp macro="" textlink="">
      <xdr:nvSpPr>
        <xdr:cNvPr id="258" name="フローチャート : 判断 257"/>
        <xdr:cNvSpPr/>
      </xdr:nvSpPr>
      <xdr:spPr>
        <a:xfrm>
          <a:off x="169672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135382</xdr:rowOff>
    </xdr:from>
    <xdr:to>
      <xdr:col>23</xdr:col>
      <xdr:colOff>406400</xdr:colOff>
      <xdr:row>86</xdr:row>
      <xdr:rowOff>149861</xdr:rowOff>
    </xdr:to>
    <xdr:cxnSp macro="">
      <xdr:nvCxnSpPr>
        <xdr:cNvPr id="259" name="直線コネクタ 258"/>
        <xdr:cNvCxnSpPr/>
      </xdr:nvCxnSpPr>
      <xdr:spPr>
        <a:xfrm>
          <a:off x="15290800" y="14880082"/>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120650</xdr:rowOff>
    </xdr:from>
    <xdr:to>
      <xdr:col>23</xdr:col>
      <xdr:colOff>457200</xdr:colOff>
      <xdr:row>88</xdr:row>
      <xdr:rowOff>50800</xdr:rowOff>
    </xdr:to>
    <xdr:sp macro="" textlink="">
      <xdr:nvSpPr>
        <xdr:cNvPr id="260" name="フローチャート : 判断 259"/>
        <xdr:cNvSpPr/>
      </xdr:nvSpPr>
      <xdr:spPr>
        <a:xfrm>
          <a:off x="16129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35577</xdr:rowOff>
    </xdr:from>
    <xdr:ext cx="736600" cy="259045"/>
    <xdr:sp macro="" textlink="">
      <xdr:nvSpPr>
        <xdr:cNvPr id="261" name="テキスト ボックス 260"/>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135382</xdr:rowOff>
    </xdr:from>
    <xdr:to>
      <xdr:col>22</xdr:col>
      <xdr:colOff>203200</xdr:colOff>
      <xdr:row>88</xdr:row>
      <xdr:rowOff>110998</xdr:rowOff>
    </xdr:to>
    <xdr:cxnSp macro="">
      <xdr:nvCxnSpPr>
        <xdr:cNvPr id="262" name="直線コネクタ 261"/>
        <xdr:cNvCxnSpPr/>
      </xdr:nvCxnSpPr>
      <xdr:spPr>
        <a:xfrm flipV="1">
          <a:off x="14401800" y="14880082"/>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63" name="フローチャート : 判断 262"/>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4" name="テキスト ボックス 263"/>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62737</xdr:rowOff>
    </xdr:from>
    <xdr:to>
      <xdr:col>21</xdr:col>
      <xdr:colOff>0</xdr:colOff>
      <xdr:row>88</xdr:row>
      <xdr:rowOff>110998</xdr:rowOff>
    </xdr:to>
    <xdr:cxnSp macro="">
      <xdr:nvCxnSpPr>
        <xdr:cNvPr id="265" name="直線コネクタ 264"/>
        <xdr:cNvCxnSpPr/>
      </xdr:nvCxnSpPr>
      <xdr:spPr>
        <a:xfrm>
          <a:off x="13512800" y="1515033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130048</xdr:rowOff>
    </xdr:from>
    <xdr:to>
      <xdr:col>21</xdr:col>
      <xdr:colOff>50800</xdr:colOff>
      <xdr:row>90</xdr:row>
      <xdr:rowOff>60198</xdr:rowOff>
    </xdr:to>
    <xdr:sp macro="" textlink="">
      <xdr:nvSpPr>
        <xdr:cNvPr id="266" name="フローチャート : 判断 265"/>
        <xdr:cNvSpPr/>
      </xdr:nvSpPr>
      <xdr:spPr>
        <a:xfrm>
          <a:off x="14351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44975</xdr:rowOff>
    </xdr:from>
    <xdr:ext cx="762000" cy="259045"/>
    <xdr:sp macro="" textlink="">
      <xdr:nvSpPr>
        <xdr:cNvPr id="267" name="テキスト ボックス 266"/>
        <xdr:cNvSpPr txBox="1"/>
      </xdr:nvSpPr>
      <xdr:spPr>
        <a:xfrm>
          <a:off x="14020800" y="1547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120396</xdr:rowOff>
    </xdr:from>
    <xdr:to>
      <xdr:col>19</xdr:col>
      <xdr:colOff>533400</xdr:colOff>
      <xdr:row>90</xdr:row>
      <xdr:rowOff>50546</xdr:rowOff>
    </xdr:to>
    <xdr:sp macro="" textlink="">
      <xdr:nvSpPr>
        <xdr:cNvPr id="268" name="フローチャート : 判断 267"/>
        <xdr:cNvSpPr/>
      </xdr:nvSpPr>
      <xdr:spPr>
        <a:xfrm>
          <a:off x="13462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35323</xdr:rowOff>
    </xdr:from>
    <xdr:ext cx="762000" cy="259045"/>
    <xdr:sp macro="" textlink="">
      <xdr:nvSpPr>
        <xdr:cNvPr id="269" name="テキスト ボックス 268"/>
        <xdr:cNvSpPr txBox="1"/>
      </xdr:nvSpPr>
      <xdr:spPr>
        <a:xfrm>
          <a:off x="13131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113537</xdr:rowOff>
    </xdr:from>
    <xdr:to>
      <xdr:col>24</xdr:col>
      <xdr:colOff>609600</xdr:colOff>
      <xdr:row>87</xdr:row>
      <xdr:rowOff>43687</xdr:rowOff>
    </xdr:to>
    <xdr:sp macro="" textlink="">
      <xdr:nvSpPr>
        <xdr:cNvPr id="275" name="円/楕円 274"/>
        <xdr:cNvSpPr/>
      </xdr:nvSpPr>
      <xdr:spPr>
        <a:xfrm>
          <a:off x="16967200" y="1485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130064</xdr:rowOff>
    </xdr:from>
    <xdr:ext cx="762000" cy="259045"/>
    <xdr:sp macro="" textlink="">
      <xdr:nvSpPr>
        <xdr:cNvPr id="276" name="給与水準   （国との比較）該当値テキスト"/>
        <xdr:cNvSpPr txBox="1"/>
      </xdr:nvSpPr>
      <xdr:spPr>
        <a:xfrm>
          <a:off x="17106900" y="1470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99061</xdr:rowOff>
    </xdr:from>
    <xdr:to>
      <xdr:col>23</xdr:col>
      <xdr:colOff>457200</xdr:colOff>
      <xdr:row>87</xdr:row>
      <xdr:rowOff>29211</xdr:rowOff>
    </xdr:to>
    <xdr:sp macro="" textlink="">
      <xdr:nvSpPr>
        <xdr:cNvPr id="277" name="円/楕円 276"/>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39388</xdr:rowOff>
    </xdr:from>
    <xdr:ext cx="736600" cy="259045"/>
    <xdr:sp macro="" textlink="">
      <xdr:nvSpPr>
        <xdr:cNvPr id="278" name="テキスト ボックス 277"/>
        <xdr:cNvSpPr txBox="1"/>
      </xdr:nvSpPr>
      <xdr:spPr>
        <a:xfrm>
          <a:off x="15798800" y="1461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84582</xdr:rowOff>
    </xdr:from>
    <xdr:to>
      <xdr:col>22</xdr:col>
      <xdr:colOff>254000</xdr:colOff>
      <xdr:row>87</xdr:row>
      <xdr:rowOff>14732</xdr:rowOff>
    </xdr:to>
    <xdr:sp macro="" textlink="">
      <xdr:nvSpPr>
        <xdr:cNvPr id="279" name="円/楕円 278"/>
        <xdr:cNvSpPr/>
      </xdr:nvSpPr>
      <xdr:spPr>
        <a:xfrm>
          <a:off x="15240000" y="148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24909</xdr:rowOff>
    </xdr:from>
    <xdr:ext cx="762000" cy="259045"/>
    <xdr:sp macro="" textlink="">
      <xdr:nvSpPr>
        <xdr:cNvPr id="280" name="テキスト ボックス 279"/>
        <xdr:cNvSpPr txBox="1"/>
      </xdr:nvSpPr>
      <xdr:spPr>
        <a:xfrm>
          <a:off x="14909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60198</xdr:rowOff>
    </xdr:from>
    <xdr:to>
      <xdr:col>21</xdr:col>
      <xdr:colOff>50800</xdr:colOff>
      <xdr:row>88</xdr:row>
      <xdr:rowOff>161798</xdr:rowOff>
    </xdr:to>
    <xdr:sp macro="" textlink="">
      <xdr:nvSpPr>
        <xdr:cNvPr id="281" name="円/楕円 280"/>
        <xdr:cNvSpPr/>
      </xdr:nvSpPr>
      <xdr:spPr>
        <a:xfrm>
          <a:off x="14351000" y="151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525</xdr:rowOff>
    </xdr:from>
    <xdr:ext cx="762000" cy="259045"/>
    <xdr:sp macro="" textlink="">
      <xdr:nvSpPr>
        <xdr:cNvPr id="282" name="テキスト ボックス 281"/>
        <xdr:cNvSpPr txBox="1"/>
      </xdr:nvSpPr>
      <xdr:spPr>
        <a:xfrm>
          <a:off x="14020800" y="1491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11937</xdr:rowOff>
    </xdr:from>
    <xdr:to>
      <xdr:col>19</xdr:col>
      <xdr:colOff>533400</xdr:colOff>
      <xdr:row>88</xdr:row>
      <xdr:rowOff>113537</xdr:rowOff>
    </xdr:to>
    <xdr:sp macro="" textlink="">
      <xdr:nvSpPr>
        <xdr:cNvPr id="283" name="円/楕円 282"/>
        <xdr:cNvSpPr/>
      </xdr:nvSpPr>
      <xdr:spPr>
        <a:xfrm>
          <a:off x="13462000" y="15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123714</xdr:rowOff>
    </xdr:from>
    <xdr:ext cx="762000" cy="259045"/>
    <xdr:sp macro="" textlink="">
      <xdr:nvSpPr>
        <xdr:cNvPr id="284" name="テキスト ボックス 283"/>
        <xdr:cNvSpPr txBox="1"/>
      </xdr:nvSpPr>
      <xdr:spPr>
        <a:xfrm>
          <a:off x="13131800" y="1486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年度の本村の職員数人口千人あたり</a:t>
          </a:r>
          <a:r>
            <a:rPr kumimoji="1" lang="en-US" altLang="ja-JP" sz="1300">
              <a:solidFill>
                <a:sysClr val="windowText" lastClr="000000"/>
              </a:solidFill>
              <a:latin typeface="ＭＳ Ｐゴシック"/>
            </a:rPr>
            <a:t>22.38</a:t>
          </a:r>
          <a:r>
            <a:rPr kumimoji="1" lang="ja-JP" altLang="en-US" sz="1300">
              <a:solidFill>
                <a:sysClr val="windowText" lastClr="000000"/>
              </a:solidFill>
              <a:latin typeface="ＭＳ Ｐゴシック"/>
            </a:rPr>
            <a:t>人は、類似団体と比較すると</a:t>
          </a:r>
          <a:r>
            <a:rPr kumimoji="1" lang="en-US" altLang="ja-JP" sz="1300">
              <a:solidFill>
                <a:sysClr val="windowText" lastClr="000000"/>
              </a:solidFill>
              <a:latin typeface="ＭＳ Ｐゴシック"/>
            </a:rPr>
            <a:t>1.17</a:t>
          </a:r>
          <a:r>
            <a:rPr kumimoji="1" lang="ja-JP" altLang="en-US" sz="1300">
              <a:solidFill>
                <a:sysClr val="windowText" lastClr="000000"/>
              </a:solidFill>
              <a:latin typeface="ＭＳ Ｐゴシック"/>
            </a:rPr>
            <a:t>との差でおおむね同水準にあるが、保育士、スクールバス運転手、調理師、水道手など直営事業に係る人員も含まれている。今後も一般行政職における適正度も熟考しながら行政運営に支障が出ないよう適正管理を実施しなければならない。</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1" name="直線コネクタ 310"/>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2"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3" name="直線コネクタ 312"/>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4"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5" name="直線コネクタ 314"/>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116484</xdr:rowOff>
    </xdr:from>
    <xdr:to>
      <xdr:col>24</xdr:col>
      <xdr:colOff>558800</xdr:colOff>
      <xdr:row>61</xdr:row>
      <xdr:rowOff>152679</xdr:rowOff>
    </xdr:to>
    <xdr:cxnSp macro="">
      <xdr:nvCxnSpPr>
        <xdr:cNvPr id="316" name="直線コネクタ 315"/>
        <xdr:cNvCxnSpPr/>
      </xdr:nvCxnSpPr>
      <xdr:spPr>
        <a:xfrm>
          <a:off x="16179800" y="10574934"/>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90174</xdr:rowOff>
    </xdr:from>
    <xdr:ext cx="762000" cy="259045"/>
    <xdr:sp macro="" textlink="">
      <xdr:nvSpPr>
        <xdr:cNvPr id="317" name="定員管理の状況平均値テキスト"/>
        <xdr:cNvSpPr txBox="1"/>
      </xdr:nvSpPr>
      <xdr:spPr>
        <a:xfrm>
          <a:off x="17106900" y="103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18" name="フローチャート : 判断 317"/>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116484</xdr:rowOff>
    </xdr:from>
    <xdr:to>
      <xdr:col>23</xdr:col>
      <xdr:colOff>406400</xdr:colOff>
      <xdr:row>61</xdr:row>
      <xdr:rowOff>123241</xdr:rowOff>
    </xdr:to>
    <xdr:cxnSp macro="">
      <xdr:nvCxnSpPr>
        <xdr:cNvPr id="319" name="直線コネクタ 318"/>
        <xdr:cNvCxnSpPr/>
      </xdr:nvCxnSpPr>
      <xdr:spPr>
        <a:xfrm flipV="1">
          <a:off x="15290800" y="10574934"/>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1" name="テキスト ボックス 320"/>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95491</xdr:rowOff>
    </xdr:from>
    <xdr:to>
      <xdr:col>22</xdr:col>
      <xdr:colOff>203200</xdr:colOff>
      <xdr:row>61</xdr:row>
      <xdr:rowOff>123241</xdr:rowOff>
    </xdr:to>
    <xdr:cxnSp macro="">
      <xdr:nvCxnSpPr>
        <xdr:cNvPr id="322" name="直線コネクタ 321"/>
        <xdr:cNvCxnSpPr/>
      </xdr:nvCxnSpPr>
      <xdr:spPr>
        <a:xfrm>
          <a:off x="14401800" y="10553941"/>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3" name="フローチャート : 判断 322"/>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170946</xdr:rowOff>
    </xdr:from>
    <xdr:ext cx="762000" cy="259045"/>
    <xdr:sp macro="" textlink="">
      <xdr:nvSpPr>
        <xdr:cNvPr id="324" name="テキスト ボックス 323"/>
        <xdr:cNvSpPr txBox="1"/>
      </xdr:nvSpPr>
      <xdr:spPr>
        <a:xfrm>
          <a:off x="14909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95491</xdr:rowOff>
    </xdr:from>
    <xdr:to>
      <xdr:col>21</xdr:col>
      <xdr:colOff>0</xdr:colOff>
      <xdr:row>61</xdr:row>
      <xdr:rowOff>100076</xdr:rowOff>
    </xdr:to>
    <xdr:cxnSp macro="">
      <xdr:nvCxnSpPr>
        <xdr:cNvPr id="325" name="直線コネクタ 324"/>
        <xdr:cNvCxnSpPr/>
      </xdr:nvCxnSpPr>
      <xdr:spPr>
        <a:xfrm flipV="1">
          <a:off x="13512800" y="10553941"/>
          <a:ext cx="889000" cy="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6" name="フローチャート : 判断 325"/>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154538</xdr:rowOff>
    </xdr:from>
    <xdr:ext cx="762000" cy="259045"/>
    <xdr:sp macro="" textlink="">
      <xdr:nvSpPr>
        <xdr:cNvPr id="327" name="テキスト ボックス 326"/>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28" name="フローチャート : 判断 327"/>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147782</xdr:rowOff>
    </xdr:from>
    <xdr:ext cx="762000" cy="259045"/>
    <xdr:sp macro="" textlink="">
      <xdr:nvSpPr>
        <xdr:cNvPr id="329" name="テキスト ボックス 328"/>
        <xdr:cNvSpPr txBox="1"/>
      </xdr:nvSpPr>
      <xdr:spPr>
        <a:xfrm>
          <a:off x="13131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101879</xdr:rowOff>
    </xdr:from>
    <xdr:to>
      <xdr:col>24</xdr:col>
      <xdr:colOff>609600</xdr:colOff>
      <xdr:row>62</xdr:row>
      <xdr:rowOff>32029</xdr:rowOff>
    </xdr:to>
    <xdr:sp macro="" textlink="">
      <xdr:nvSpPr>
        <xdr:cNvPr id="335" name="円/楕円 334"/>
        <xdr:cNvSpPr/>
      </xdr:nvSpPr>
      <xdr:spPr>
        <a:xfrm>
          <a:off x="16967200" y="1056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73956</xdr:rowOff>
    </xdr:from>
    <xdr:ext cx="762000" cy="259045"/>
    <xdr:sp macro="" textlink="">
      <xdr:nvSpPr>
        <xdr:cNvPr id="336" name="定員管理の状況該当値テキスト"/>
        <xdr:cNvSpPr txBox="1"/>
      </xdr:nvSpPr>
      <xdr:spPr>
        <a:xfrm>
          <a:off x="17106900" y="1053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65684</xdr:rowOff>
    </xdr:from>
    <xdr:to>
      <xdr:col>23</xdr:col>
      <xdr:colOff>457200</xdr:colOff>
      <xdr:row>61</xdr:row>
      <xdr:rowOff>167284</xdr:rowOff>
    </xdr:to>
    <xdr:sp macro="" textlink="">
      <xdr:nvSpPr>
        <xdr:cNvPr id="337" name="円/楕円 336"/>
        <xdr:cNvSpPr/>
      </xdr:nvSpPr>
      <xdr:spPr>
        <a:xfrm>
          <a:off x="16129000" y="105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6011</xdr:rowOff>
    </xdr:from>
    <xdr:ext cx="736600" cy="259045"/>
    <xdr:sp macro="" textlink="">
      <xdr:nvSpPr>
        <xdr:cNvPr id="338" name="テキスト ボックス 337"/>
        <xdr:cNvSpPr txBox="1"/>
      </xdr:nvSpPr>
      <xdr:spPr>
        <a:xfrm>
          <a:off x="15798800" y="10293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72441</xdr:rowOff>
    </xdr:from>
    <xdr:to>
      <xdr:col>22</xdr:col>
      <xdr:colOff>254000</xdr:colOff>
      <xdr:row>62</xdr:row>
      <xdr:rowOff>2591</xdr:rowOff>
    </xdr:to>
    <xdr:sp macro="" textlink="">
      <xdr:nvSpPr>
        <xdr:cNvPr id="339" name="円/楕円 338"/>
        <xdr:cNvSpPr/>
      </xdr:nvSpPr>
      <xdr:spPr>
        <a:xfrm>
          <a:off x="15240000" y="1053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158818</xdr:rowOff>
    </xdr:from>
    <xdr:ext cx="762000" cy="259045"/>
    <xdr:sp macro="" textlink="">
      <xdr:nvSpPr>
        <xdr:cNvPr id="340" name="テキスト ボックス 339"/>
        <xdr:cNvSpPr txBox="1"/>
      </xdr:nvSpPr>
      <xdr:spPr>
        <a:xfrm>
          <a:off x="14909800" y="1061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44691</xdr:rowOff>
    </xdr:from>
    <xdr:to>
      <xdr:col>21</xdr:col>
      <xdr:colOff>50800</xdr:colOff>
      <xdr:row>61</xdr:row>
      <xdr:rowOff>146291</xdr:rowOff>
    </xdr:to>
    <xdr:sp macro="" textlink="">
      <xdr:nvSpPr>
        <xdr:cNvPr id="341" name="円/楕円 340"/>
        <xdr:cNvSpPr/>
      </xdr:nvSpPr>
      <xdr:spPr>
        <a:xfrm>
          <a:off x="14351000" y="1050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131068</xdr:rowOff>
    </xdr:from>
    <xdr:ext cx="762000" cy="259045"/>
    <xdr:sp macro="" textlink="">
      <xdr:nvSpPr>
        <xdr:cNvPr id="342" name="テキスト ボックス 341"/>
        <xdr:cNvSpPr txBox="1"/>
      </xdr:nvSpPr>
      <xdr:spPr>
        <a:xfrm>
          <a:off x="14020800" y="105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49276</xdr:rowOff>
    </xdr:from>
    <xdr:to>
      <xdr:col>19</xdr:col>
      <xdr:colOff>533400</xdr:colOff>
      <xdr:row>61</xdr:row>
      <xdr:rowOff>150876</xdr:rowOff>
    </xdr:to>
    <xdr:sp macro="" textlink="">
      <xdr:nvSpPr>
        <xdr:cNvPr id="343" name="円/楕円 342"/>
        <xdr:cNvSpPr/>
      </xdr:nvSpPr>
      <xdr:spPr>
        <a:xfrm>
          <a:off x="13462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135653</xdr:rowOff>
    </xdr:from>
    <xdr:ext cx="762000" cy="259045"/>
    <xdr:sp macro="" textlink="">
      <xdr:nvSpPr>
        <xdr:cNvPr id="344" name="テキスト ボックス 343"/>
        <xdr:cNvSpPr txBox="1"/>
      </xdr:nvSpPr>
      <xdr:spPr>
        <a:xfrm>
          <a:off x="13131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a:t>
          </a:r>
          <a:r>
            <a:rPr kumimoji="1" lang="en-US" altLang="ja-JP" sz="1300">
              <a:solidFill>
                <a:sysClr val="windowText" lastClr="000000"/>
              </a:solidFill>
              <a:latin typeface="ＭＳ Ｐゴシック"/>
            </a:rPr>
            <a:t>9.3</a:t>
          </a:r>
          <a:r>
            <a:rPr kumimoji="1" lang="ja-JP" altLang="en-US" sz="1300">
              <a:solidFill>
                <a:sysClr val="windowText" lastClr="000000"/>
              </a:solidFill>
              <a:latin typeface="ＭＳ Ｐゴシック"/>
            </a:rPr>
            <a:t>％から平成</a:t>
          </a:r>
          <a:r>
            <a:rPr kumimoji="1" lang="en-US" altLang="ja-JP" sz="1300">
              <a:solidFill>
                <a:sysClr val="windowText" lastClr="000000"/>
              </a:solidFill>
              <a:latin typeface="ＭＳ Ｐゴシック"/>
            </a:rPr>
            <a:t>267</a:t>
          </a:r>
          <a:r>
            <a:rPr kumimoji="1" lang="ja-JP" altLang="en-US" sz="1300">
              <a:solidFill>
                <a:sysClr val="windowText" lastClr="000000"/>
              </a:solidFill>
              <a:latin typeface="ＭＳ Ｐゴシック"/>
            </a:rPr>
            <a:t>年度</a:t>
          </a:r>
          <a:r>
            <a:rPr kumimoji="1" lang="en-US" altLang="ja-JP" sz="1300">
              <a:solidFill>
                <a:sysClr val="windowText" lastClr="000000"/>
              </a:solidFill>
              <a:latin typeface="ＭＳ Ｐゴシック"/>
            </a:rPr>
            <a:t>8.4</a:t>
          </a:r>
          <a:r>
            <a:rPr kumimoji="1" lang="ja-JP" altLang="en-US" sz="1300">
              <a:solidFill>
                <a:sysClr val="windowText" lastClr="000000"/>
              </a:solidFill>
              <a:latin typeface="ＭＳ Ｐゴシック"/>
            </a:rPr>
            <a:t>％と△ </a:t>
          </a:r>
          <a:r>
            <a:rPr kumimoji="1" lang="en-US" altLang="ja-JP" sz="1300">
              <a:solidFill>
                <a:sysClr val="windowText" lastClr="000000"/>
              </a:solidFill>
              <a:latin typeface="ＭＳ Ｐゴシック"/>
            </a:rPr>
            <a:t>0.9</a:t>
          </a:r>
          <a:r>
            <a:rPr kumimoji="1" lang="ja-JP" altLang="en-US" sz="1300">
              <a:solidFill>
                <a:sysClr val="windowText" lastClr="000000"/>
              </a:solidFill>
              <a:latin typeface="ＭＳ Ｐゴシック"/>
            </a:rPr>
            <a:t>％と減少した。主な要因は、公債費償還がピークを経過し、地方債残高について対平成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年度比△</a:t>
          </a:r>
          <a:r>
            <a:rPr kumimoji="1" lang="en-US" altLang="ja-JP" sz="1300">
              <a:solidFill>
                <a:sysClr val="windowText" lastClr="000000"/>
              </a:solidFill>
              <a:latin typeface="ＭＳ Ｐゴシック"/>
            </a:rPr>
            <a:t>33,849</a:t>
          </a:r>
          <a:r>
            <a:rPr kumimoji="1" lang="ja-JP" altLang="en-US" sz="1300">
              <a:solidFill>
                <a:sysClr val="windowText" lastClr="000000"/>
              </a:solidFill>
              <a:latin typeface="ＭＳ Ｐゴシック"/>
            </a:rPr>
            <a:t>千円と減少したことによるものである。平成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年度に新規発行額を増しており、今後は比率が上昇していくことが見込まれる。さらに、分母を構成する地方交付税の動向によっては上昇する可能性もある。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0" name="直線コネクタ 369"/>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3"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4" name="直線コネクタ 373"/>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119634</xdr:rowOff>
    </xdr:from>
    <xdr:to>
      <xdr:col>24</xdr:col>
      <xdr:colOff>558800</xdr:colOff>
      <xdr:row>41</xdr:row>
      <xdr:rowOff>163068</xdr:rowOff>
    </xdr:to>
    <xdr:cxnSp macro="">
      <xdr:nvCxnSpPr>
        <xdr:cNvPr id="375" name="直線コネクタ 374"/>
        <xdr:cNvCxnSpPr/>
      </xdr:nvCxnSpPr>
      <xdr:spPr>
        <a:xfrm flipV="1">
          <a:off x="16179800" y="714908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56405</xdr:rowOff>
    </xdr:from>
    <xdr:ext cx="762000" cy="259045"/>
    <xdr:sp macro="" textlink="">
      <xdr:nvSpPr>
        <xdr:cNvPr id="376"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7" name="フローチャート : 判断 376"/>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163068</xdr:rowOff>
    </xdr:from>
    <xdr:to>
      <xdr:col>23</xdr:col>
      <xdr:colOff>406400</xdr:colOff>
      <xdr:row>42</xdr:row>
      <xdr:rowOff>10922</xdr:rowOff>
    </xdr:to>
    <xdr:cxnSp macro="">
      <xdr:nvCxnSpPr>
        <xdr:cNvPr id="378" name="直線コネクタ 377"/>
        <xdr:cNvCxnSpPr/>
      </xdr:nvCxnSpPr>
      <xdr:spPr>
        <a:xfrm flipV="1">
          <a:off x="15290800" y="719251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79" name="フローチャート : 判断 378"/>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0" name="テキスト ボックス 379"/>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10922</xdr:rowOff>
    </xdr:from>
    <xdr:to>
      <xdr:col>22</xdr:col>
      <xdr:colOff>203200</xdr:colOff>
      <xdr:row>42</xdr:row>
      <xdr:rowOff>49530</xdr:rowOff>
    </xdr:to>
    <xdr:cxnSp macro="">
      <xdr:nvCxnSpPr>
        <xdr:cNvPr id="381" name="直線コネクタ 380"/>
        <xdr:cNvCxnSpPr/>
      </xdr:nvCxnSpPr>
      <xdr:spPr>
        <a:xfrm flipV="1">
          <a:off x="14401800" y="721182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2" name="フローチャート : 判断 381"/>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3" name="テキスト ボックス 382"/>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49530</xdr:rowOff>
    </xdr:from>
    <xdr:to>
      <xdr:col>21</xdr:col>
      <xdr:colOff>0</xdr:colOff>
      <xdr:row>42</xdr:row>
      <xdr:rowOff>83312</xdr:rowOff>
    </xdr:to>
    <xdr:cxnSp macro="">
      <xdr:nvCxnSpPr>
        <xdr:cNvPr id="384" name="直線コネクタ 383"/>
        <xdr:cNvCxnSpPr/>
      </xdr:nvCxnSpPr>
      <xdr:spPr>
        <a:xfrm flipV="1">
          <a:off x="13512800" y="725043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5" name="フローチャート : 判断 384"/>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6" name="テキスト ボックス 385"/>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7" name="フローチャート : 判断 386"/>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88" name="テキスト ボックス 387"/>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68834</xdr:rowOff>
    </xdr:from>
    <xdr:to>
      <xdr:col>24</xdr:col>
      <xdr:colOff>609600</xdr:colOff>
      <xdr:row>41</xdr:row>
      <xdr:rowOff>170434</xdr:rowOff>
    </xdr:to>
    <xdr:sp macro="" textlink="">
      <xdr:nvSpPr>
        <xdr:cNvPr id="394" name="円/楕円 393"/>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40911</xdr:rowOff>
    </xdr:from>
    <xdr:ext cx="762000" cy="259045"/>
    <xdr:sp macro="" textlink="">
      <xdr:nvSpPr>
        <xdr:cNvPr id="395" name="公債費負担の状況該当値テキスト"/>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112268</xdr:rowOff>
    </xdr:from>
    <xdr:to>
      <xdr:col>23</xdr:col>
      <xdr:colOff>457200</xdr:colOff>
      <xdr:row>42</xdr:row>
      <xdr:rowOff>42418</xdr:rowOff>
    </xdr:to>
    <xdr:sp macro="" textlink="">
      <xdr:nvSpPr>
        <xdr:cNvPr id="396" name="円/楕円 395"/>
        <xdr:cNvSpPr/>
      </xdr:nvSpPr>
      <xdr:spPr>
        <a:xfrm>
          <a:off x="16129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27195</xdr:rowOff>
    </xdr:from>
    <xdr:ext cx="736600" cy="259045"/>
    <xdr:sp macro="" textlink="">
      <xdr:nvSpPr>
        <xdr:cNvPr id="397" name="テキスト ボックス 396"/>
        <xdr:cNvSpPr txBox="1"/>
      </xdr:nvSpPr>
      <xdr:spPr>
        <a:xfrm>
          <a:off x="15798800" y="722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131572</xdr:rowOff>
    </xdr:from>
    <xdr:to>
      <xdr:col>22</xdr:col>
      <xdr:colOff>254000</xdr:colOff>
      <xdr:row>42</xdr:row>
      <xdr:rowOff>61722</xdr:rowOff>
    </xdr:to>
    <xdr:sp macro="" textlink="">
      <xdr:nvSpPr>
        <xdr:cNvPr id="398" name="円/楕円 397"/>
        <xdr:cNvSpPr/>
      </xdr:nvSpPr>
      <xdr:spPr>
        <a:xfrm>
          <a:off x="15240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46499</xdr:rowOff>
    </xdr:from>
    <xdr:ext cx="762000" cy="259045"/>
    <xdr:sp macro="" textlink="">
      <xdr:nvSpPr>
        <xdr:cNvPr id="399" name="テキスト ボックス 398"/>
        <xdr:cNvSpPr txBox="1"/>
      </xdr:nvSpPr>
      <xdr:spPr>
        <a:xfrm>
          <a:off x="14909800" y="724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170180</xdr:rowOff>
    </xdr:from>
    <xdr:to>
      <xdr:col>21</xdr:col>
      <xdr:colOff>50800</xdr:colOff>
      <xdr:row>42</xdr:row>
      <xdr:rowOff>100330</xdr:rowOff>
    </xdr:to>
    <xdr:sp macro="" textlink="">
      <xdr:nvSpPr>
        <xdr:cNvPr id="400" name="円/楕円 399"/>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401" name="テキスト ボックス 400"/>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32512</xdr:rowOff>
    </xdr:from>
    <xdr:to>
      <xdr:col>19</xdr:col>
      <xdr:colOff>533400</xdr:colOff>
      <xdr:row>42</xdr:row>
      <xdr:rowOff>134112</xdr:rowOff>
    </xdr:to>
    <xdr:sp macro="" textlink="">
      <xdr:nvSpPr>
        <xdr:cNvPr id="402" name="円/楕円 401"/>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144289</xdr:rowOff>
    </xdr:from>
    <xdr:ext cx="762000" cy="259045"/>
    <xdr:sp macro="" textlink="">
      <xdr:nvSpPr>
        <xdr:cNvPr id="403" name="テキスト ボックス 402"/>
        <xdr:cNvSpPr txBox="1"/>
      </xdr:nvSpPr>
      <xdr:spPr>
        <a:xfrm>
          <a:off x="13131800" y="700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23</a:t>
          </a:r>
          <a:r>
            <a:rPr kumimoji="1" lang="ja-JP" altLang="en-US" sz="1300">
              <a:solidFill>
                <a:sysClr val="windowText" lastClr="000000"/>
              </a:solidFill>
              <a:latin typeface="ＭＳ Ｐゴシック"/>
            </a:rPr>
            <a:t>年度から平成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年度とも将来負担額を充当可能財源と基準財政需要額算入見込額との合計額が超過しており、将来負担比率は発生しない。しかしながら、</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年度に新規発行額</a:t>
          </a:r>
          <a:r>
            <a:rPr kumimoji="1" lang="ja-JP" altLang="en-US" sz="1200">
              <a:solidFill>
                <a:schemeClr val="dk1"/>
              </a:solidFill>
              <a:effectLst/>
              <a:latin typeface="+mn-lt"/>
              <a:ea typeface="+mn-ea"/>
              <a:cs typeface="+mn-cs"/>
            </a:rPr>
            <a:t>を</a:t>
          </a:r>
          <a:r>
            <a:rPr kumimoji="1" lang="ja-JP" altLang="ja-JP" sz="1200">
              <a:solidFill>
                <a:schemeClr val="dk1"/>
              </a:solidFill>
              <a:effectLst/>
              <a:latin typeface="+mn-lt"/>
              <a:ea typeface="+mn-ea"/>
              <a:cs typeface="+mn-cs"/>
            </a:rPr>
            <a:t>増しており、今後は比率が上昇していくことが見込まれる。</a:t>
          </a:r>
          <a:r>
            <a:rPr kumimoji="1" lang="ja-JP" altLang="en-US" sz="1200">
              <a:solidFill>
                <a:sysClr val="windowText" lastClr="000000"/>
              </a:solidFill>
              <a:latin typeface="ＭＳ Ｐゴシック"/>
            </a:rPr>
            <a:t>今後も公</a:t>
          </a:r>
          <a:r>
            <a:rPr kumimoji="1" lang="ja-JP" altLang="en-US" sz="1300">
              <a:solidFill>
                <a:sysClr val="windowText" lastClr="000000"/>
              </a:solidFill>
              <a:latin typeface="ＭＳ Ｐゴシック"/>
            </a:rPr>
            <a:t>債費等の義務的経費の削減等行政改革を進め、財政の健全化に努める。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2" name="直線コネクタ 431"/>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3"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4" name="直線コネクタ 433"/>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8" name="フローチャート :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1" name="フローチャート :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5" name="フローチャート : 判断 44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6" name="テキスト ボックス 44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熊本県水上村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2,323
2,315
190.96
3,020,051
2,804,011
210,327
1,845,165
2,452,072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年度の人件費比率</a:t>
          </a:r>
          <a:r>
            <a:rPr kumimoji="1" lang="en-US" altLang="ja-JP" sz="1300">
              <a:solidFill>
                <a:sysClr val="windowText" lastClr="000000"/>
              </a:solidFill>
              <a:latin typeface="ＭＳ Ｐゴシック"/>
            </a:rPr>
            <a:t>22.7</a:t>
          </a:r>
          <a:r>
            <a:rPr kumimoji="1" lang="ja-JP" altLang="en-US" sz="1300">
              <a:solidFill>
                <a:sysClr val="windowText" lastClr="000000"/>
              </a:solidFill>
              <a:latin typeface="ＭＳ Ｐゴシック"/>
            </a:rPr>
            <a:t>は類似団体と比較すると</a:t>
          </a:r>
          <a:r>
            <a:rPr kumimoji="1" lang="en-US" altLang="ja-JP" sz="1300">
              <a:solidFill>
                <a:sysClr val="windowText" lastClr="000000"/>
              </a:solidFill>
              <a:latin typeface="ＭＳ Ｐゴシック"/>
            </a:rPr>
            <a:t>0.4</a:t>
          </a:r>
          <a:r>
            <a:rPr kumimoji="1" lang="ja-JP" altLang="en-US" sz="1300">
              <a:solidFill>
                <a:sysClr val="windowText" lastClr="000000"/>
              </a:solidFill>
              <a:latin typeface="ＭＳ Ｐゴシック"/>
            </a:rPr>
            <a:t>ポイントとおおむね同水準である。しかし、保育士、スクールバス運転手、調理師、水道手など直営事業に係る人件費も含まれているため、一般行政職が占める人件費は決して高くない。今後は民間委託など行政サービスの提供方法の差異も十分検討しながら人件費の適正水準を維持しなければならない。</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136144</xdr:rowOff>
    </xdr:from>
    <xdr:to>
      <xdr:col>7</xdr:col>
      <xdr:colOff>15875</xdr:colOff>
      <xdr:row>37</xdr:row>
      <xdr:rowOff>69850</xdr:rowOff>
    </xdr:to>
    <xdr:cxnSp macro="">
      <xdr:nvCxnSpPr>
        <xdr:cNvPr id="64" name="直線コネクタ 63"/>
        <xdr:cNvCxnSpPr/>
      </xdr:nvCxnSpPr>
      <xdr:spPr>
        <a:xfrm flipV="1">
          <a:off x="3987800" y="630834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75709</xdr:rowOff>
    </xdr:from>
    <xdr:ext cx="762000" cy="259045"/>
    <xdr:sp macro="" textlink="">
      <xdr:nvSpPr>
        <xdr:cNvPr id="65" name="人件費平均値テキスト"/>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145288</xdr:rowOff>
    </xdr:from>
    <xdr:to>
      <xdr:col>5</xdr:col>
      <xdr:colOff>549275</xdr:colOff>
      <xdr:row>37</xdr:row>
      <xdr:rowOff>69850</xdr:rowOff>
    </xdr:to>
    <xdr:cxnSp macro="">
      <xdr:nvCxnSpPr>
        <xdr:cNvPr id="67" name="直線コネクタ 66"/>
        <xdr:cNvCxnSpPr/>
      </xdr:nvCxnSpPr>
      <xdr:spPr>
        <a:xfrm>
          <a:off x="3098800" y="63174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145288</xdr:rowOff>
    </xdr:from>
    <xdr:to>
      <xdr:col>4</xdr:col>
      <xdr:colOff>346075</xdr:colOff>
      <xdr:row>37</xdr:row>
      <xdr:rowOff>42418</xdr:rowOff>
    </xdr:to>
    <xdr:cxnSp macro="">
      <xdr:nvCxnSpPr>
        <xdr:cNvPr id="70" name="直線コネクタ 69"/>
        <xdr:cNvCxnSpPr/>
      </xdr:nvCxnSpPr>
      <xdr:spPr>
        <a:xfrm flipV="1">
          <a:off x="2209800" y="63174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42418</xdr:rowOff>
    </xdr:from>
    <xdr:to>
      <xdr:col>3</xdr:col>
      <xdr:colOff>142875</xdr:colOff>
      <xdr:row>37</xdr:row>
      <xdr:rowOff>56134</xdr:rowOff>
    </xdr:to>
    <xdr:cxnSp macro="">
      <xdr:nvCxnSpPr>
        <xdr:cNvPr id="73" name="直線コネクタ 72"/>
        <xdr:cNvCxnSpPr/>
      </xdr:nvCxnSpPr>
      <xdr:spPr>
        <a:xfrm flipV="1">
          <a:off x="1320800" y="6386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85344</xdr:rowOff>
    </xdr:from>
    <xdr:to>
      <xdr:col>7</xdr:col>
      <xdr:colOff>66675</xdr:colOff>
      <xdr:row>37</xdr:row>
      <xdr:rowOff>15494</xdr:rowOff>
    </xdr:to>
    <xdr:sp macro="" textlink="">
      <xdr:nvSpPr>
        <xdr:cNvPr id="83" name="円/楕円 82"/>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101871</xdr:rowOff>
    </xdr:from>
    <xdr:ext cx="762000" cy="259045"/>
    <xdr:sp macro="" textlink="">
      <xdr:nvSpPr>
        <xdr:cNvPr id="84" name="人件費該当値テキスト"/>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5" name="円/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94488</xdr:rowOff>
    </xdr:from>
    <xdr:to>
      <xdr:col>4</xdr:col>
      <xdr:colOff>396875</xdr:colOff>
      <xdr:row>37</xdr:row>
      <xdr:rowOff>24638</xdr:rowOff>
    </xdr:to>
    <xdr:sp macro="" textlink="">
      <xdr:nvSpPr>
        <xdr:cNvPr id="87" name="円/楕円 86"/>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9415</xdr:rowOff>
    </xdr:from>
    <xdr:ext cx="762000" cy="259045"/>
    <xdr:sp macro="" textlink="">
      <xdr:nvSpPr>
        <xdr:cNvPr id="88" name="テキスト ボックス 87"/>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163068</xdr:rowOff>
    </xdr:from>
    <xdr:to>
      <xdr:col>3</xdr:col>
      <xdr:colOff>193675</xdr:colOff>
      <xdr:row>37</xdr:row>
      <xdr:rowOff>93218</xdr:rowOff>
    </xdr:to>
    <xdr:sp macro="" textlink="">
      <xdr:nvSpPr>
        <xdr:cNvPr id="89" name="円/楕円 88"/>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77995</xdr:rowOff>
    </xdr:from>
    <xdr:ext cx="762000" cy="259045"/>
    <xdr:sp macro="" textlink="">
      <xdr:nvSpPr>
        <xdr:cNvPr id="90" name="テキスト ボックス 89"/>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91" name="円/楕円 90"/>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91711</xdr:rowOff>
    </xdr:from>
    <xdr:ext cx="762000" cy="259045"/>
    <xdr:sp macro="" textlink="">
      <xdr:nvSpPr>
        <xdr:cNvPr id="92" name="テキスト ボックス 91"/>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年度物件費比率</a:t>
          </a:r>
          <a:r>
            <a:rPr kumimoji="1" lang="en-US" altLang="ja-JP" sz="1300">
              <a:solidFill>
                <a:sysClr val="windowText" lastClr="000000"/>
              </a:solidFill>
              <a:latin typeface="ＭＳ Ｐゴシック"/>
            </a:rPr>
            <a:t>12.3</a:t>
          </a:r>
          <a:r>
            <a:rPr kumimoji="1" lang="ja-JP" altLang="en-US" sz="1300">
              <a:solidFill>
                <a:sysClr val="windowText" lastClr="000000"/>
              </a:solidFill>
              <a:latin typeface="ＭＳ Ｐゴシック"/>
            </a:rPr>
            <a:t>は、類似団体と比較すると、△</a:t>
          </a:r>
          <a:r>
            <a:rPr kumimoji="1" lang="en-US" altLang="ja-JP" sz="1300">
              <a:solidFill>
                <a:sysClr val="windowText" lastClr="000000"/>
              </a:solidFill>
              <a:latin typeface="ＭＳ Ｐゴシック"/>
            </a:rPr>
            <a:t>1.6</a:t>
          </a:r>
          <a:r>
            <a:rPr kumimoji="1" lang="ja-JP" altLang="en-US" sz="1300">
              <a:solidFill>
                <a:sysClr val="windowText" lastClr="000000"/>
              </a:solidFill>
              <a:latin typeface="ＭＳ Ｐゴシック"/>
            </a:rPr>
            <a:t>となっている。これは平成</a:t>
          </a:r>
          <a:r>
            <a:rPr kumimoji="1" lang="en-US" altLang="ja-JP" sz="1300">
              <a:solidFill>
                <a:sysClr val="windowText" lastClr="000000"/>
              </a:solidFill>
              <a:latin typeface="ＭＳ Ｐゴシック"/>
            </a:rPr>
            <a:t>17</a:t>
          </a:r>
          <a:r>
            <a:rPr kumimoji="1" lang="ja-JP" altLang="en-US" sz="1300">
              <a:solidFill>
                <a:sysClr val="windowText" lastClr="000000"/>
              </a:solidFill>
              <a:latin typeface="ＭＳ Ｐゴシック"/>
            </a:rPr>
            <a:t>年度から平成</a:t>
          </a:r>
          <a:r>
            <a:rPr kumimoji="1" lang="en-US" altLang="ja-JP" sz="1300">
              <a:solidFill>
                <a:sysClr val="windowText" lastClr="000000"/>
              </a:solidFill>
              <a:latin typeface="ＭＳ Ｐゴシック"/>
            </a:rPr>
            <a:t>21</a:t>
          </a:r>
          <a:r>
            <a:rPr kumimoji="1" lang="ja-JP" altLang="en-US" sz="1300">
              <a:solidFill>
                <a:sysClr val="windowText" lastClr="000000"/>
              </a:solidFill>
              <a:latin typeface="ＭＳ Ｐゴシック"/>
            </a:rPr>
            <a:t>年度にかけて実施した集中改革プランによる行政改革、物件費等経常経費の節減による成果の継続である。今後も物件費が過大にならないよう注意を払いながら適正な物件費予算の配分に努める。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27940</xdr:rowOff>
    </xdr:from>
    <xdr:to>
      <xdr:col>24</xdr:col>
      <xdr:colOff>31750</xdr:colOff>
      <xdr:row>16</xdr:row>
      <xdr:rowOff>35560</xdr:rowOff>
    </xdr:to>
    <xdr:cxnSp macro="">
      <xdr:nvCxnSpPr>
        <xdr:cNvPr id="125" name="直線コネクタ 124"/>
        <xdr:cNvCxnSpPr/>
      </xdr:nvCxnSpPr>
      <xdr:spPr>
        <a:xfrm>
          <a:off x="15671800" y="2771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92710</xdr:rowOff>
    </xdr:from>
    <xdr:to>
      <xdr:col>22</xdr:col>
      <xdr:colOff>565150</xdr:colOff>
      <xdr:row>16</xdr:row>
      <xdr:rowOff>27940</xdr:rowOff>
    </xdr:to>
    <xdr:cxnSp macro="">
      <xdr:nvCxnSpPr>
        <xdr:cNvPr id="128" name="直線コネクタ 127"/>
        <xdr:cNvCxnSpPr/>
      </xdr:nvCxnSpPr>
      <xdr:spPr>
        <a:xfrm>
          <a:off x="14782800" y="26644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92710</xdr:rowOff>
    </xdr:to>
    <xdr:cxnSp macro="">
      <xdr:nvCxnSpPr>
        <xdr:cNvPr id="131" name="直線コネクタ 130"/>
        <xdr:cNvCxnSpPr/>
      </xdr:nvCxnSpPr>
      <xdr:spPr>
        <a:xfrm>
          <a:off x="13893800" y="261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107950</xdr:rowOff>
    </xdr:to>
    <xdr:cxnSp macro="">
      <xdr:nvCxnSpPr>
        <xdr:cNvPr id="134" name="直線コネクタ 133"/>
        <xdr:cNvCxnSpPr/>
      </xdr:nvCxnSpPr>
      <xdr:spPr>
        <a:xfrm flipV="1">
          <a:off x="13004800" y="2618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156210</xdr:rowOff>
    </xdr:from>
    <xdr:to>
      <xdr:col>24</xdr:col>
      <xdr:colOff>82550</xdr:colOff>
      <xdr:row>16</xdr:row>
      <xdr:rowOff>86360</xdr:rowOff>
    </xdr:to>
    <xdr:sp macro="" textlink="">
      <xdr:nvSpPr>
        <xdr:cNvPr id="144" name="円/楕円 143"/>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1287</xdr:rowOff>
    </xdr:from>
    <xdr:ext cx="762000" cy="259045"/>
    <xdr:sp macro="" textlink="">
      <xdr:nvSpPr>
        <xdr:cNvPr id="145" name="物件費該当値テキスト"/>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148590</xdr:rowOff>
    </xdr:from>
    <xdr:to>
      <xdr:col>22</xdr:col>
      <xdr:colOff>615950</xdr:colOff>
      <xdr:row>16</xdr:row>
      <xdr:rowOff>78740</xdr:rowOff>
    </xdr:to>
    <xdr:sp macro="" textlink="">
      <xdr:nvSpPr>
        <xdr:cNvPr id="146" name="円/楕円 145"/>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88917</xdr:rowOff>
    </xdr:from>
    <xdr:ext cx="736600" cy="259045"/>
    <xdr:sp macro="" textlink="">
      <xdr:nvSpPr>
        <xdr:cNvPr id="147" name="テキスト ボックス 146"/>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41910</xdr:rowOff>
    </xdr:from>
    <xdr:to>
      <xdr:col>21</xdr:col>
      <xdr:colOff>412750</xdr:colOff>
      <xdr:row>15</xdr:row>
      <xdr:rowOff>143510</xdr:rowOff>
    </xdr:to>
    <xdr:sp macro="" textlink="">
      <xdr:nvSpPr>
        <xdr:cNvPr id="148" name="円/楕円 147"/>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49" name="テキスト ボックス 148"/>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50" name="円/楕円 149"/>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51" name="テキスト ボックス 150"/>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52" name="円/楕円 151"/>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53" name="テキスト ボックス 152"/>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年度扶助費比率は</a:t>
          </a:r>
          <a:r>
            <a:rPr kumimoji="1" lang="en-US" altLang="ja-JP" sz="1300">
              <a:solidFill>
                <a:sysClr val="windowText" lastClr="000000"/>
              </a:solidFill>
              <a:latin typeface="ＭＳ Ｐゴシック"/>
            </a:rPr>
            <a:t>3.4</a:t>
          </a:r>
          <a:r>
            <a:rPr kumimoji="1" lang="ja-JP" altLang="en-US" sz="1300">
              <a:solidFill>
                <a:sysClr val="windowText" lastClr="000000"/>
              </a:solidFill>
              <a:latin typeface="ＭＳ Ｐゴシック"/>
            </a:rPr>
            <a:t>％と類似団体と比較して</a:t>
          </a:r>
          <a:r>
            <a:rPr kumimoji="1" lang="en-US" altLang="ja-JP" sz="1300">
              <a:solidFill>
                <a:sysClr val="windowText" lastClr="000000"/>
              </a:solidFill>
              <a:latin typeface="ＭＳ Ｐゴシック"/>
            </a:rPr>
            <a:t>0.7</a:t>
          </a:r>
          <a:r>
            <a:rPr kumimoji="1" lang="ja-JP" altLang="en-US" sz="1300">
              <a:solidFill>
                <a:sysClr val="windowText" lastClr="000000"/>
              </a:solidFill>
              <a:latin typeface="ＭＳ Ｐゴシック"/>
            </a:rPr>
            <a:t>ポイント上回っている。今後も扶助費は全国的な伸びが予想されているため、比率には上昇傾向が見られるようになってくると考えられる</a:t>
          </a:r>
          <a:r>
            <a:rPr kumimoji="1" lang="en-US" altLang="ja-JP" sz="1300">
              <a:solidFill>
                <a:sysClr val="windowText" lastClr="000000"/>
              </a:solidFill>
              <a:latin typeface="ＭＳ Ｐゴシック"/>
            </a:rPr>
            <a:t>｡</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151493</xdr:rowOff>
    </xdr:from>
    <xdr:to>
      <xdr:col>7</xdr:col>
      <xdr:colOff>15875</xdr:colOff>
      <xdr:row>55</xdr:row>
      <xdr:rowOff>151493</xdr:rowOff>
    </xdr:to>
    <xdr:cxnSp macro="">
      <xdr:nvCxnSpPr>
        <xdr:cNvPr id="187" name="直線コネクタ 186"/>
        <xdr:cNvCxnSpPr/>
      </xdr:nvCxnSpPr>
      <xdr:spPr>
        <a:xfrm>
          <a:off x="3987800" y="9581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2920</xdr:rowOff>
    </xdr:from>
    <xdr:ext cx="762000" cy="259045"/>
    <xdr:sp macro="" textlink="">
      <xdr:nvSpPr>
        <xdr:cNvPr id="188"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4535</xdr:rowOff>
    </xdr:from>
    <xdr:to>
      <xdr:col>5</xdr:col>
      <xdr:colOff>549275</xdr:colOff>
      <xdr:row>55</xdr:row>
      <xdr:rowOff>151493</xdr:rowOff>
    </xdr:to>
    <xdr:cxnSp macro="">
      <xdr:nvCxnSpPr>
        <xdr:cNvPr id="190" name="直線コネクタ 189"/>
        <xdr:cNvCxnSpPr/>
      </xdr:nvCxnSpPr>
      <xdr:spPr>
        <a:xfrm>
          <a:off x="3098800" y="94342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2" name="テキスト ボックス 19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55</xdr:row>
      <xdr:rowOff>4535</xdr:rowOff>
    </xdr:to>
    <xdr:cxnSp macro="">
      <xdr:nvCxnSpPr>
        <xdr:cNvPr id="193" name="直線コネクタ 192"/>
        <xdr:cNvCxnSpPr/>
      </xdr:nvCxnSpPr>
      <xdr:spPr>
        <a:xfrm>
          <a:off x="2209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55</xdr:row>
      <xdr:rowOff>37193</xdr:rowOff>
    </xdr:to>
    <xdr:cxnSp macro="">
      <xdr:nvCxnSpPr>
        <xdr:cNvPr id="196" name="直線コネクタ 195"/>
        <xdr:cNvCxnSpPr/>
      </xdr:nvCxnSpPr>
      <xdr:spPr>
        <a:xfrm flipV="1">
          <a:off x="1320800" y="93689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206" name="円/楕円 205"/>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72770</xdr:rowOff>
    </xdr:from>
    <xdr:ext cx="762000" cy="259045"/>
    <xdr:sp macro="" textlink="">
      <xdr:nvSpPr>
        <xdr:cNvPr id="207" name="扶助費該当値テキスト"/>
        <xdr:cNvSpPr txBox="1"/>
      </xdr:nvSpPr>
      <xdr:spPr>
        <a:xfrm>
          <a:off x="49149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08" name="円/楕円 207"/>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209" name="テキスト ボックス 208"/>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10" name="円/楕円 209"/>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211" name="テキスト ボックス 210"/>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12" name="円/楕円 211"/>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13" name="テキスト ボックス 212"/>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4" name="円/楕円 213"/>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15" name="テキスト ボックス 214"/>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年度その他比率</a:t>
          </a:r>
          <a:r>
            <a:rPr kumimoji="1" lang="en-US" altLang="ja-JP" sz="1300">
              <a:solidFill>
                <a:sysClr val="windowText" lastClr="000000"/>
              </a:solidFill>
              <a:latin typeface="ＭＳ Ｐゴシック"/>
            </a:rPr>
            <a:t>12.5</a:t>
          </a:r>
          <a:r>
            <a:rPr kumimoji="1" lang="ja-JP" altLang="en-US" sz="1300">
              <a:solidFill>
                <a:sysClr val="windowText" lastClr="000000"/>
              </a:solidFill>
              <a:latin typeface="ＭＳ Ｐゴシック"/>
            </a:rPr>
            <a:t>は、類似団体と比較すると、△</a:t>
          </a:r>
          <a:r>
            <a:rPr kumimoji="1" lang="en-US" altLang="ja-JP" sz="1300">
              <a:solidFill>
                <a:sysClr val="windowText" lastClr="000000"/>
              </a:solidFill>
              <a:latin typeface="ＭＳ Ｐゴシック"/>
            </a:rPr>
            <a:t>1.8</a:t>
          </a:r>
          <a:r>
            <a:rPr kumimoji="1" lang="ja-JP" altLang="en-US" sz="1300">
              <a:solidFill>
                <a:sysClr val="windowText" lastClr="000000"/>
              </a:solidFill>
              <a:latin typeface="ＭＳ Ｐゴシック"/>
            </a:rPr>
            <a:t>となっている。これは主に繰出金だと考えられるが、本村の特別会計</a:t>
          </a:r>
          <a:r>
            <a:rPr kumimoji="1" lang="en-US" altLang="ja-JP" sz="1300">
              <a:solidFill>
                <a:sysClr val="windowText" lastClr="000000"/>
              </a:solidFill>
              <a:latin typeface="ＭＳ Ｐゴシック"/>
            </a:rPr>
            <a:t>8</a:t>
          </a:r>
          <a:r>
            <a:rPr kumimoji="1" lang="ja-JP" altLang="en-US" sz="1300">
              <a:solidFill>
                <a:sysClr val="windowText" lastClr="000000"/>
              </a:solidFill>
              <a:latin typeface="ＭＳ Ｐゴシック"/>
            </a:rPr>
            <a:t>会計において、資金不足に陥ったものはなく、簡易水道事業会計及び下水道事業</a:t>
          </a:r>
          <a:r>
            <a:rPr kumimoji="1" lang="en-US" altLang="ja-JP" sz="1300">
              <a:solidFill>
                <a:sysClr val="windowText" lastClr="000000"/>
              </a:solidFill>
              <a:latin typeface="ＭＳ Ｐゴシック"/>
            </a:rPr>
            <a:t>3</a:t>
          </a:r>
          <a:r>
            <a:rPr kumimoji="1" lang="ja-JP" altLang="en-US" sz="1300">
              <a:solidFill>
                <a:sysClr val="windowText" lastClr="000000"/>
              </a:solidFill>
              <a:latin typeface="ＭＳ Ｐゴシック"/>
            </a:rPr>
            <a:t>会計においては赤字補てん財源繰出もない。今後も特別会計においては独立採算での運営を十分念頭に置いた事業運営に努める。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127000</xdr:rowOff>
    </xdr:to>
    <xdr:cxnSp macro="">
      <xdr:nvCxnSpPr>
        <xdr:cNvPr id="245" name="直線コネクタ 244"/>
        <xdr:cNvCxnSpPr/>
      </xdr:nvCxnSpPr>
      <xdr:spPr>
        <a:xfrm>
          <a:off x="15671800" y="9682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85852</xdr:rowOff>
    </xdr:to>
    <xdr:cxnSp macro="">
      <xdr:nvCxnSpPr>
        <xdr:cNvPr id="248" name="直線コネクタ 247"/>
        <xdr:cNvCxnSpPr/>
      </xdr:nvCxnSpPr>
      <xdr:spPr>
        <a:xfrm flipV="1">
          <a:off x="14782800" y="9682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76708</xdr:rowOff>
    </xdr:from>
    <xdr:to>
      <xdr:col>21</xdr:col>
      <xdr:colOff>361950</xdr:colOff>
      <xdr:row>56</xdr:row>
      <xdr:rowOff>85852</xdr:rowOff>
    </xdr:to>
    <xdr:cxnSp macro="">
      <xdr:nvCxnSpPr>
        <xdr:cNvPr id="251" name="直線コネクタ 250"/>
        <xdr:cNvCxnSpPr/>
      </xdr:nvCxnSpPr>
      <xdr:spPr>
        <a:xfrm>
          <a:off x="13893800" y="9677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76708</xdr:rowOff>
    </xdr:from>
    <xdr:to>
      <xdr:col>20</xdr:col>
      <xdr:colOff>158750</xdr:colOff>
      <xdr:row>56</xdr:row>
      <xdr:rowOff>94996</xdr:rowOff>
    </xdr:to>
    <xdr:cxnSp macro="">
      <xdr:nvCxnSpPr>
        <xdr:cNvPr id="254" name="直線コネクタ 253"/>
        <xdr:cNvCxnSpPr/>
      </xdr:nvCxnSpPr>
      <xdr:spPr>
        <a:xfrm flipV="1">
          <a:off x="13004800" y="9677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64" name="円/楕円 263"/>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48277</xdr:rowOff>
    </xdr:from>
    <xdr:ext cx="762000" cy="259045"/>
    <xdr:sp macro="" textlink="">
      <xdr:nvSpPr>
        <xdr:cNvPr id="265" name="その他該当値テキスト"/>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30480</xdr:rowOff>
    </xdr:from>
    <xdr:to>
      <xdr:col>22</xdr:col>
      <xdr:colOff>615950</xdr:colOff>
      <xdr:row>56</xdr:row>
      <xdr:rowOff>132080</xdr:rowOff>
    </xdr:to>
    <xdr:sp macro="" textlink="">
      <xdr:nvSpPr>
        <xdr:cNvPr id="266" name="円/楕円 265"/>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116857</xdr:rowOff>
    </xdr:from>
    <xdr:ext cx="736600" cy="259045"/>
    <xdr:sp macro="" textlink="">
      <xdr:nvSpPr>
        <xdr:cNvPr id="267" name="テキスト ボックス 266"/>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35052</xdr:rowOff>
    </xdr:from>
    <xdr:to>
      <xdr:col>21</xdr:col>
      <xdr:colOff>412750</xdr:colOff>
      <xdr:row>56</xdr:row>
      <xdr:rowOff>136652</xdr:rowOff>
    </xdr:to>
    <xdr:sp macro="" textlink="">
      <xdr:nvSpPr>
        <xdr:cNvPr id="268" name="円/楕円 267"/>
        <xdr:cNvSpPr/>
      </xdr:nvSpPr>
      <xdr:spPr>
        <a:xfrm>
          <a:off x="14732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121429</xdr:rowOff>
    </xdr:from>
    <xdr:ext cx="762000" cy="259045"/>
    <xdr:sp macro="" textlink="">
      <xdr:nvSpPr>
        <xdr:cNvPr id="269" name="テキスト ボックス 268"/>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25908</xdr:rowOff>
    </xdr:from>
    <xdr:to>
      <xdr:col>20</xdr:col>
      <xdr:colOff>209550</xdr:colOff>
      <xdr:row>56</xdr:row>
      <xdr:rowOff>127508</xdr:rowOff>
    </xdr:to>
    <xdr:sp macro="" textlink="">
      <xdr:nvSpPr>
        <xdr:cNvPr id="270" name="円/楕円 269"/>
        <xdr:cNvSpPr/>
      </xdr:nvSpPr>
      <xdr:spPr>
        <a:xfrm>
          <a:off x="13843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112285</xdr:rowOff>
    </xdr:from>
    <xdr:ext cx="762000" cy="259045"/>
    <xdr:sp macro="" textlink="">
      <xdr:nvSpPr>
        <xdr:cNvPr id="271" name="テキスト ボックス 270"/>
        <xdr:cNvSpPr txBox="1"/>
      </xdr:nvSpPr>
      <xdr:spPr>
        <a:xfrm>
          <a:off x="13512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44196</xdr:rowOff>
    </xdr:from>
    <xdr:to>
      <xdr:col>19</xdr:col>
      <xdr:colOff>6350</xdr:colOff>
      <xdr:row>56</xdr:row>
      <xdr:rowOff>145796</xdr:rowOff>
    </xdr:to>
    <xdr:sp macro="" textlink="">
      <xdr:nvSpPr>
        <xdr:cNvPr id="272" name="円/楕円 271"/>
        <xdr:cNvSpPr/>
      </xdr:nvSpPr>
      <xdr:spPr>
        <a:xfrm>
          <a:off x="12954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130573</xdr:rowOff>
    </xdr:from>
    <xdr:ext cx="762000" cy="259045"/>
    <xdr:sp macro="" textlink="">
      <xdr:nvSpPr>
        <xdr:cNvPr id="273" name="テキスト ボックス 272"/>
        <xdr:cNvSpPr txBox="1"/>
      </xdr:nvSpPr>
      <xdr:spPr>
        <a:xfrm>
          <a:off x="12623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年度補助費等比率</a:t>
          </a:r>
          <a:r>
            <a:rPr kumimoji="1" lang="en-US" altLang="ja-JP" sz="1300">
              <a:solidFill>
                <a:sysClr val="windowText" lastClr="000000"/>
              </a:solidFill>
              <a:latin typeface="ＭＳ Ｐゴシック"/>
            </a:rPr>
            <a:t>9.0</a:t>
          </a:r>
          <a:r>
            <a:rPr kumimoji="1" lang="ja-JP" altLang="en-US" sz="1300">
              <a:solidFill>
                <a:sysClr val="windowText" lastClr="000000"/>
              </a:solidFill>
              <a:latin typeface="ＭＳ Ｐゴシック"/>
            </a:rPr>
            <a:t>は類似団体と比較すると、△</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と低い。今後も、行政評価委員会等第三者機関の意見も聴取しながら、補助金交付事業として適切であるか、十分な効果があるかを適正に判断しなければならない。</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36</xdr:row>
      <xdr:rowOff>3556</xdr:rowOff>
    </xdr:to>
    <xdr:cxnSp macro="">
      <xdr:nvCxnSpPr>
        <xdr:cNvPr id="303" name="直線コネクタ 302"/>
        <xdr:cNvCxnSpPr/>
      </xdr:nvCxnSpPr>
      <xdr:spPr>
        <a:xfrm flipV="1">
          <a:off x="15671800" y="61391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101854</xdr:rowOff>
    </xdr:from>
    <xdr:to>
      <xdr:col>22</xdr:col>
      <xdr:colOff>565150</xdr:colOff>
      <xdr:row>36</xdr:row>
      <xdr:rowOff>3556</xdr:rowOff>
    </xdr:to>
    <xdr:cxnSp macro="">
      <xdr:nvCxnSpPr>
        <xdr:cNvPr id="306" name="直線コネクタ 305"/>
        <xdr:cNvCxnSpPr/>
      </xdr:nvCxnSpPr>
      <xdr:spPr>
        <a:xfrm>
          <a:off x="14782800" y="61026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83566</xdr:rowOff>
    </xdr:from>
    <xdr:to>
      <xdr:col>21</xdr:col>
      <xdr:colOff>361950</xdr:colOff>
      <xdr:row>35</xdr:row>
      <xdr:rowOff>101854</xdr:rowOff>
    </xdr:to>
    <xdr:cxnSp macro="">
      <xdr:nvCxnSpPr>
        <xdr:cNvPr id="309" name="直線コネクタ 308"/>
        <xdr:cNvCxnSpPr/>
      </xdr:nvCxnSpPr>
      <xdr:spPr>
        <a:xfrm>
          <a:off x="13893800" y="6084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83566</xdr:rowOff>
    </xdr:from>
    <xdr:to>
      <xdr:col>20</xdr:col>
      <xdr:colOff>158750</xdr:colOff>
      <xdr:row>35</xdr:row>
      <xdr:rowOff>120142</xdr:rowOff>
    </xdr:to>
    <xdr:cxnSp macro="">
      <xdr:nvCxnSpPr>
        <xdr:cNvPr id="312" name="直線コネクタ 311"/>
        <xdr:cNvCxnSpPr/>
      </xdr:nvCxnSpPr>
      <xdr:spPr>
        <a:xfrm flipV="1">
          <a:off x="13004800" y="60843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22" name="円/楕円 321"/>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104157</xdr:rowOff>
    </xdr:from>
    <xdr:ext cx="762000" cy="259045"/>
    <xdr:sp macro="" textlink="">
      <xdr:nvSpPr>
        <xdr:cNvPr id="323"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124206</xdr:rowOff>
    </xdr:from>
    <xdr:to>
      <xdr:col>22</xdr:col>
      <xdr:colOff>615950</xdr:colOff>
      <xdr:row>36</xdr:row>
      <xdr:rowOff>54356</xdr:rowOff>
    </xdr:to>
    <xdr:sp macro="" textlink="">
      <xdr:nvSpPr>
        <xdr:cNvPr id="324" name="円/楕円 323"/>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64533</xdr:rowOff>
    </xdr:from>
    <xdr:ext cx="736600" cy="259045"/>
    <xdr:sp macro="" textlink="">
      <xdr:nvSpPr>
        <xdr:cNvPr id="325" name="テキスト ボックス 324"/>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51054</xdr:rowOff>
    </xdr:from>
    <xdr:to>
      <xdr:col>21</xdr:col>
      <xdr:colOff>412750</xdr:colOff>
      <xdr:row>35</xdr:row>
      <xdr:rowOff>152654</xdr:rowOff>
    </xdr:to>
    <xdr:sp macro="" textlink="">
      <xdr:nvSpPr>
        <xdr:cNvPr id="326" name="円/楕円 325"/>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162831</xdr:rowOff>
    </xdr:from>
    <xdr:ext cx="762000" cy="259045"/>
    <xdr:sp macro="" textlink="">
      <xdr:nvSpPr>
        <xdr:cNvPr id="327" name="テキスト ボックス 326"/>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32766</xdr:rowOff>
    </xdr:from>
    <xdr:to>
      <xdr:col>20</xdr:col>
      <xdr:colOff>209550</xdr:colOff>
      <xdr:row>35</xdr:row>
      <xdr:rowOff>134366</xdr:rowOff>
    </xdr:to>
    <xdr:sp macro="" textlink="">
      <xdr:nvSpPr>
        <xdr:cNvPr id="328" name="円/楕円 327"/>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144543</xdr:rowOff>
    </xdr:from>
    <xdr:ext cx="762000" cy="259045"/>
    <xdr:sp macro="" textlink="">
      <xdr:nvSpPr>
        <xdr:cNvPr id="329" name="テキスト ボックス 328"/>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69342</xdr:rowOff>
    </xdr:from>
    <xdr:to>
      <xdr:col>19</xdr:col>
      <xdr:colOff>6350</xdr:colOff>
      <xdr:row>35</xdr:row>
      <xdr:rowOff>170942</xdr:rowOff>
    </xdr:to>
    <xdr:sp macro="" textlink="">
      <xdr:nvSpPr>
        <xdr:cNvPr id="330" name="円/楕円 329"/>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9669</xdr:rowOff>
    </xdr:from>
    <xdr:ext cx="762000" cy="259045"/>
    <xdr:sp macro="" textlink="">
      <xdr:nvSpPr>
        <xdr:cNvPr id="331" name="テキスト ボックス 330"/>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年度公債費比率</a:t>
          </a:r>
          <a:r>
            <a:rPr kumimoji="1" lang="en-US" altLang="ja-JP" sz="1300">
              <a:solidFill>
                <a:sysClr val="windowText" lastClr="000000"/>
              </a:solidFill>
              <a:latin typeface="ＭＳ Ｐゴシック"/>
            </a:rPr>
            <a:t>17.0</a:t>
          </a:r>
          <a:r>
            <a:rPr kumimoji="1" lang="ja-JP" altLang="en-US" sz="1300">
              <a:solidFill>
                <a:sysClr val="windowText" lastClr="000000"/>
              </a:solidFill>
              <a:latin typeface="ＭＳ Ｐゴシック"/>
            </a:rPr>
            <a:t>は類似団体と比較すると、ほぼ同水準である。これまでに生活環境・教育施設・観光施設等の整備がほぼ終了し、償還のピークを経過していることから例年減少傾向にある。</a:t>
          </a:r>
          <a:r>
            <a:rPr kumimoji="1" lang="ja-JP" altLang="ja-JP" sz="1300">
              <a:solidFill>
                <a:sysClr val="windowText" lastClr="000000"/>
              </a:solidFill>
              <a:effectLst/>
              <a:latin typeface="+mn-lt"/>
              <a:ea typeface="+mn-ea"/>
              <a:cs typeface="+mn-cs"/>
            </a:rPr>
            <a:t>しかしながら、平成</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年度に新規発行額を増しており、今後は比率が上昇していくことが見込まれる。</a:t>
          </a:r>
          <a:r>
            <a:rPr kumimoji="1" lang="ja-JP" altLang="en-US" sz="1300">
              <a:solidFill>
                <a:sysClr val="windowText" lastClr="000000"/>
              </a:solidFill>
              <a:latin typeface="ＭＳ Ｐゴシック"/>
            </a:rPr>
            <a:t>適債事業に留意しながら公債費負担が急激に増加しないよう計画的な社会資本整備を心がける必要がある。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127000</xdr:rowOff>
    </xdr:from>
    <xdr:to>
      <xdr:col>7</xdr:col>
      <xdr:colOff>15875</xdr:colOff>
      <xdr:row>77</xdr:row>
      <xdr:rowOff>43180</xdr:rowOff>
    </xdr:to>
    <xdr:cxnSp macro="">
      <xdr:nvCxnSpPr>
        <xdr:cNvPr id="363" name="直線コネクタ 362"/>
        <xdr:cNvCxnSpPr/>
      </xdr:nvCxnSpPr>
      <xdr:spPr>
        <a:xfrm flipV="1">
          <a:off x="3987800" y="1315720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43180</xdr:rowOff>
    </xdr:from>
    <xdr:to>
      <xdr:col>5</xdr:col>
      <xdr:colOff>549275</xdr:colOff>
      <xdr:row>77</xdr:row>
      <xdr:rowOff>43180</xdr:rowOff>
    </xdr:to>
    <xdr:cxnSp macro="">
      <xdr:nvCxnSpPr>
        <xdr:cNvPr id="366" name="直線コネクタ 365"/>
        <xdr:cNvCxnSpPr/>
      </xdr:nvCxnSpPr>
      <xdr:spPr>
        <a:xfrm>
          <a:off x="3098800" y="13244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68" name="テキスト ボックス 367"/>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43180</xdr:rowOff>
    </xdr:from>
    <xdr:to>
      <xdr:col>4</xdr:col>
      <xdr:colOff>346075</xdr:colOff>
      <xdr:row>77</xdr:row>
      <xdr:rowOff>46989</xdr:rowOff>
    </xdr:to>
    <xdr:cxnSp macro="">
      <xdr:nvCxnSpPr>
        <xdr:cNvPr id="369" name="直線コネクタ 368"/>
        <xdr:cNvCxnSpPr/>
      </xdr:nvCxnSpPr>
      <xdr:spPr>
        <a:xfrm flipV="1">
          <a:off x="2209800" y="132448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46989</xdr:rowOff>
    </xdr:from>
    <xdr:to>
      <xdr:col>3</xdr:col>
      <xdr:colOff>142875</xdr:colOff>
      <xdr:row>77</xdr:row>
      <xdr:rowOff>77470</xdr:rowOff>
    </xdr:to>
    <xdr:cxnSp macro="">
      <xdr:nvCxnSpPr>
        <xdr:cNvPr id="372" name="直線コネクタ 371"/>
        <xdr:cNvCxnSpPr/>
      </xdr:nvCxnSpPr>
      <xdr:spPr>
        <a:xfrm flipV="1">
          <a:off x="1320800" y="132486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76" name="テキスト ボックス 37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82" name="円/楕円 381"/>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92727</xdr:rowOff>
    </xdr:from>
    <xdr:ext cx="762000" cy="259045"/>
    <xdr:sp macro="" textlink="">
      <xdr:nvSpPr>
        <xdr:cNvPr id="383"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163830</xdr:rowOff>
    </xdr:from>
    <xdr:to>
      <xdr:col>5</xdr:col>
      <xdr:colOff>600075</xdr:colOff>
      <xdr:row>77</xdr:row>
      <xdr:rowOff>93980</xdr:rowOff>
    </xdr:to>
    <xdr:sp macro="" textlink="">
      <xdr:nvSpPr>
        <xdr:cNvPr id="384" name="円/楕円 383"/>
        <xdr:cNvSpPr/>
      </xdr:nvSpPr>
      <xdr:spPr>
        <a:xfrm>
          <a:off x="3937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78757</xdr:rowOff>
    </xdr:from>
    <xdr:ext cx="736600" cy="259045"/>
    <xdr:sp macro="" textlink="">
      <xdr:nvSpPr>
        <xdr:cNvPr id="385" name="テキスト ボックス 384"/>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163830</xdr:rowOff>
    </xdr:from>
    <xdr:to>
      <xdr:col>4</xdr:col>
      <xdr:colOff>396875</xdr:colOff>
      <xdr:row>77</xdr:row>
      <xdr:rowOff>93980</xdr:rowOff>
    </xdr:to>
    <xdr:sp macro="" textlink="">
      <xdr:nvSpPr>
        <xdr:cNvPr id="386" name="円/楕円 385"/>
        <xdr:cNvSpPr/>
      </xdr:nvSpPr>
      <xdr:spPr>
        <a:xfrm>
          <a:off x="3048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78757</xdr:rowOff>
    </xdr:from>
    <xdr:ext cx="762000" cy="259045"/>
    <xdr:sp macro="" textlink="">
      <xdr:nvSpPr>
        <xdr:cNvPr id="387" name="テキスト ボックス 386"/>
        <xdr:cNvSpPr txBox="1"/>
      </xdr:nvSpPr>
      <xdr:spPr>
        <a:xfrm>
          <a:off x="2717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167639</xdr:rowOff>
    </xdr:from>
    <xdr:to>
      <xdr:col>3</xdr:col>
      <xdr:colOff>193675</xdr:colOff>
      <xdr:row>77</xdr:row>
      <xdr:rowOff>97789</xdr:rowOff>
    </xdr:to>
    <xdr:sp macro="" textlink="">
      <xdr:nvSpPr>
        <xdr:cNvPr id="388" name="円/楕円 387"/>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82566</xdr:rowOff>
    </xdr:from>
    <xdr:ext cx="762000" cy="259045"/>
    <xdr:sp macro="" textlink="">
      <xdr:nvSpPr>
        <xdr:cNvPr id="389" name="テキスト ボックス 388"/>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26670</xdr:rowOff>
    </xdr:from>
    <xdr:to>
      <xdr:col>1</xdr:col>
      <xdr:colOff>676275</xdr:colOff>
      <xdr:row>77</xdr:row>
      <xdr:rowOff>128270</xdr:rowOff>
    </xdr:to>
    <xdr:sp macro="" textlink="">
      <xdr:nvSpPr>
        <xdr:cNvPr id="390" name="円/楕円 389"/>
        <xdr:cNvSpPr/>
      </xdr:nvSpPr>
      <xdr:spPr>
        <a:xfrm>
          <a:off x="1270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138447</xdr:rowOff>
    </xdr:from>
    <xdr:ext cx="762000" cy="259045"/>
    <xdr:sp macro="" textlink="">
      <xdr:nvSpPr>
        <xdr:cNvPr id="391" name="テキスト ボックス 390"/>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年度公債費以外比率</a:t>
          </a:r>
          <a:r>
            <a:rPr kumimoji="1" lang="en-US" altLang="ja-JP" sz="1300">
              <a:solidFill>
                <a:sysClr val="windowText" lastClr="000000"/>
              </a:solidFill>
              <a:latin typeface="ＭＳ Ｐゴシック"/>
            </a:rPr>
            <a:t>59.9</a:t>
          </a:r>
          <a:r>
            <a:rPr kumimoji="1" lang="ja-JP" altLang="en-US" sz="1300">
              <a:solidFill>
                <a:sysClr val="windowText" lastClr="000000"/>
              </a:solidFill>
              <a:latin typeface="ＭＳ Ｐゴシック"/>
            </a:rPr>
            <a:t>は類似団体と比較すると、△</a:t>
          </a:r>
          <a:r>
            <a:rPr kumimoji="1" lang="en-US" altLang="ja-JP" sz="1300">
              <a:solidFill>
                <a:sysClr val="windowText" lastClr="000000"/>
              </a:solidFill>
              <a:latin typeface="ＭＳ Ｐゴシック"/>
            </a:rPr>
            <a:t>2.0</a:t>
          </a:r>
          <a:r>
            <a:rPr kumimoji="1" lang="ja-JP" altLang="en-US" sz="1300">
              <a:solidFill>
                <a:sysClr val="windowText" lastClr="000000"/>
              </a:solidFill>
              <a:latin typeface="ＭＳ Ｐゴシック"/>
            </a:rPr>
            <a:t>となっている。人件費、扶助費については同水準だが、類似団体と比較した物件費△</a:t>
          </a:r>
          <a:r>
            <a:rPr kumimoji="1" lang="en-US" altLang="ja-JP" sz="1300">
              <a:solidFill>
                <a:sysClr val="windowText" lastClr="000000"/>
              </a:solidFill>
              <a:latin typeface="ＭＳ Ｐゴシック"/>
            </a:rPr>
            <a:t>1.6</a:t>
          </a:r>
          <a:r>
            <a:rPr kumimoji="1" lang="ja-JP" altLang="en-US" sz="1300">
              <a:solidFill>
                <a:sysClr val="windowText" lastClr="000000"/>
              </a:solidFill>
              <a:latin typeface="ＭＳ Ｐゴシック"/>
            </a:rPr>
            <a:t>及び補助費△</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であるためである。総括的に集中改革プランによる行政改革、物件費等経常経費の節減による継続成果が非常に大きいといえる。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66039</xdr:rowOff>
    </xdr:from>
    <xdr:to>
      <xdr:col>24</xdr:col>
      <xdr:colOff>31750</xdr:colOff>
      <xdr:row>77</xdr:row>
      <xdr:rowOff>142239</xdr:rowOff>
    </xdr:to>
    <xdr:cxnSp macro="">
      <xdr:nvCxnSpPr>
        <xdr:cNvPr id="424" name="直線コネクタ 423"/>
        <xdr:cNvCxnSpPr/>
      </xdr:nvCxnSpPr>
      <xdr:spPr>
        <a:xfrm flipV="1">
          <a:off x="15671800" y="1326768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63516</xdr:rowOff>
    </xdr:from>
    <xdr:ext cx="762000" cy="259045"/>
    <xdr:sp macro="" textlink="">
      <xdr:nvSpPr>
        <xdr:cNvPr id="425"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88900</xdr:rowOff>
    </xdr:from>
    <xdr:to>
      <xdr:col>22</xdr:col>
      <xdr:colOff>565150</xdr:colOff>
      <xdr:row>77</xdr:row>
      <xdr:rowOff>142239</xdr:rowOff>
    </xdr:to>
    <xdr:cxnSp macro="">
      <xdr:nvCxnSpPr>
        <xdr:cNvPr id="427" name="直線コネクタ 426"/>
        <xdr:cNvCxnSpPr/>
      </xdr:nvCxnSpPr>
      <xdr:spPr>
        <a:xfrm>
          <a:off x="14782800" y="13119100"/>
          <a:ext cx="8890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29" name="テキスト ボックス 428"/>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85089</xdr:rowOff>
    </xdr:from>
    <xdr:to>
      <xdr:col>21</xdr:col>
      <xdr:colOff>361950</xdr:colOff>
      <xdr:row>76</xdr:row>
      <xdr:rowOff>88900</xdr:rowOff>
    </xdr:to>
    <xdr:cxnSp macro="">
      <xdr:nvCxnSpPr>
        <xdr:cNvPr id="430" name="直線コネクタ 429"/>
        <xdr:cNvCxnSpPr/>
      </xdr:nvCxnSpPr>
      <xdr:spPr>
        <a:xfrm>
          <a:off x="13893800" y="13115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2" name="テキスト ボックス 431"/>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85089</xdr:rowOff>
    </xdr:from>
    <xdr:to>
      <xdr:col>20</xdr:col>
      <xdr:colOff>158750</xdr:colOff>
      <xdr:row>77</xdr:row>
      <xdr:rowOff>24130</xdr:rowOff>
    </xdr:to>
    <xdr:cxnSp macro="">
      <xdr:nvCxnSpPr>
        <xdr:cNvPr id="433" name="直線コネクタ 432"/>
        <xdr:cNvCxnSpPr/>
      </xdr:nvCxnSpPr>
      <xdr:spPr>
        <a:xfrm flipV="1">
          <a:off x="13004800" y="1311528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35" name="テキスト ボックス 434"/>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7" name="テキスト ボックス 436"/>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15239</xdr:rowOff>
    </xdr:from>
    <xdr:to>
      <xdr:col>24</xdr:col>
      <xdr:colOff>82550</xdr:colOff>
      <xdr:row>77</xdr:row>
      <xdr:rowOff>116839</xdr:rowOff>
    </xdr:to>
    <xdr:sp macro="" textlink="">
      <xdr:nvSpPr>
        <xdr:cNvPr id="443" name="円/楕円 442"/>
        <xdr:cNvSpPr/>
      </xdr:nvSpPr>
      <xdr:spPr>
        <a:xfrm>
          <a:off x="16459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31766</xdr:rowOff>
    </xdr:from>
    <xdr:ext cx="762000" cy="259045"/>
    <xdr:sp macro="" textlink="">
      <xdr:nvSpPr>
        <xdr:cNvPr id="444" name="公債費以外該当値テキスト"/>
        <xdr:cNvSpPr txBox="1"/>
      </xdr:nvSpPr>
      <xdr:spPr>
        <a:xfrm>
          <a:off x="165989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91439</xdr:rowOff>
    </xdr:from>
    <xdr:to>
      <xdr:col>22</xdr:col>
      <xdr:colOff>615950</xdr:colOff>
      <xdr:row>78</xdr:row>
      <xdr:rowOff>21589</xdr:rowOff>
    </xdr:to>
    <xdr:sp macro="" textlink="">
      <xdr:nvSpPr>
        <xdr:cNvPr id="445" name="円/楕円 444"/>
        <xdr:cNvSpPr/>
      </xdr:nvSpPr>
      <xdr:spPr>
        <a:xfrm>
          <a:off x="15621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31766</xdr:rowOff>
    </xdr:from>
    <xdr:ext cx="736600" cy="259045"/>
    <xdr:sp macro="" textlink="">
      <xdr:nvSpPr>
        <xdr:cNvPr id="446" name="テキスト ボックス 445"/>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38100</xdr:rowOff>
    </xdr:from>
    <xdr:to>
      <xdr:col>21</xdr:col>
      <xdr:colOff>412750</xdr:colOff>
      <xdr:row>76</xdr:row>
      <xdr:rowOff>139700</xdr:rowOff>
    </xdr:to>
    <xdr:sp macro="" textlink="">
      <xdr:nvSpPr>
        <xdr:cNvPr id="447" name="円/楕円 446"/>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149877</xdr:rowOff>
    </xdr:from>
    <xdr:ext cx="762000" cy="259045"/>
    <xdr:sp macro="" textlink="">
      <xdr:nvSpPr>
        <xdr:cNvPr id="448" name="テキスト ボックス 447"/>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34289</xdr:rowOff>
    </xdr:from>
    <xdr:to>
      <xdr:col>20</xdr:col>
      <xdr:colOff>209550</xdr:colOff>
      <xdr:row>76</xdr:row>
      <xdr:rowOff>135889</xdr:rowOff>
    </xdr:to>
    <xdr:sp macro="" textlink="">
      <xdr:nvSpPr>
        <xdr:cNvPr id="449" name="円/楕円 448"/>
        <xdr:cNvSpPr/>
      </xdr:nvSpPr>
      <xdr:spPr>
        <a:xfrm>
          <a:off x="13843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50" name="テキスト ボックス 449"/>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51" name="円/楕円 450"/>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85107</xdr:rowOff>
    </xdr:from>
    <xdr:ext cx="762000" cy="259045"/>
    <xdr:sp macro="" textlink="">
      <xdr:nvSpPr>
        <xdr:cNvPr id="452" name="テキスト ボックス 45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熊本県水上村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7004</xdr:rowOff>
    </xdr:from>
    <xdr:to>
      <xdr:col>4</xdr:col>
      <xdr:colOff>1117600</xdr:colOff>
      <xdr:row>18</xdr:row>
      <xdr:rowOff>11828</xdr:rowOff>
    </xdr:to>
    <xdr:cxnSp macro="">
      <xdr:nvCxnSpPr>
        <xdr:cNvPr id="49" name="直線コネクタ 48"/>
        <xdr:cNvCxnSpPr/>
      </xdr:nvCxnSpPr>
      <xdr:spPr bwMode="auto">
        <a:xfrm>
          <a:off x="5003800" y="3140729"/>
          <a:ext cx="647700" cy="4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7004</xdr:rowOff>
    </xdr:from>
    <xdr:to>
      <xdr:col>4</xdr:col>
      <xdr:colOff>469900</xdr:colOff>
      <xdr:row>18</xdr:row>
      <xdr:rowOff>16295</xdr:rowOff>
    </xdr:to>
    <xdr:cxnSp macro="">
      <xdr:nvCxnSpPr>
        <xdr:cNvPr id="52" name="直線コネクタ 51"/>
        <xdr:cNvCxnSpPr/>
      </xdr:nvCxnSpPr>
      <xdr:spPr bwMode="auto">
        <a:xfrm flipV="1">
          <a:off x="4305300" y="3140729"/>
          <a:ext cx="698500" cy="9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16295</xdr:rowOff>
    </xdr:from>
    <xdr:to>
      <xdr:col>3</xdr:col>
      <xdr:colOff>904875</xdr:colOff>
      <xdr:row>18</xdr:row>
      <xdr:rowOff>16367</xdr:rowOff>
    </xdr:to>
    <xdr:cxnSp macro="">
      <xdr:nvCxnSpPr>
        <xdr:cNvPr id="55" name="直線コネクタ 54"/>
        <xdr:cNvCxnSpPr/>
      </xdr:nvCxnSpPr>
      <xdr:spPr bwMode="auto">
        <a:xfrm flipV="1">
          <a:off x="3606800" y="3150020"/>
          <a:ext cx="698500" cy="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11485</xdr:rowOff>
    </xdr:from>
    <xdr:to>
      <xdr:col>3</xdr:col>
      <xdr:colOff>206375</xdr:colOff>
      <xdr:row>18</xdr:row>
      <xdr:rowOff>16367</xdr:rowOff>
    </xdr:to>
    <xdr:cxnSp macro="">
      <xdr:nvCxnSpPr>
        <xdr:cNvPr id="58" name="直線コネクタ 57"/>
        <xdr:cNvCxnSpPr/>
      </xdr:nvCxnSpPr>
      <xdr:spPr bwMode="auto">
        <a:xfrm>
          <a:off x="2908300" y="3145210"/>
          <a:ext cx="698500" cy="4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132478</xdr:rowOff>
    </xdr:from>
    <xdr:to>
      <xdr:col>5</xdr:col>
      <xdr:colOff>34925</xdr:colOff>
      <xdr:row>18</xdr:row>
      <xdr:rowOff>62628</xdr:rowOff>
    </xdr:to>
    <xdr:sp macro="" textlink="">
      <xdr:nvSpPr>
        <xdr:cNvPr id="68" name="円/楕円 67"/>
        <xdr:cNvSpPr/>
      </xdr:nvSpPr>
      <xdr:spPr bwMode="auto">
        <a:xfrm>
          <a:off x="5600700" y="3094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104555</xdr:rowOff>
    </xdr:from>
    <xdr:ext cx="762000" cy="259045"/>
    <xdr:sp macro="" textlink="">
      <xdr:nvSpPr>
        <xdr:cNvPr id="69" name="人口1人当たり決算額の推移該当値テキスト130"/>
        <xdr:cNvSpPr txBox="1"/>
      </xdr:nvSpPr>
      <xdr:spPr>
        <a:xfrm>
          <a:off x="5740400" y="3066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215,458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127654</xdr:rowOff>
    </xdr:from>
    <xdr:to>
      <xdr:col>4</xdr:col>
      <xdr:colOff>520700</xdr:colOff>
      <xdr:row>18</xdr:row>
      <xdr:rowOff>57804</xdr:rowOff>
    </xdr:to>
    <xdr:sp macro="" textlink="">
      <xdr:nvSpPr>
        <xdr:cNvPr id="70" name="円/楕円 69"/>
        <xdr:cNvSpPr/>
      </xdr:nvSpPr>
      <xdr:spPr bwMode="auto">
        <a:xfrm>
          <a:off x="4953000" y="3089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42581</xdr:rowOff>
    </xdr:from>
    <xdr:ext cx="736600" cy="259045"/>
    <xdr:sp macro="" textlink="">
      <xdr:nvSpPr>
        <xdr:cNvPr id="71" name="テキスト ボックス 70"/>
        <xdr:cNvSpPr txBox="1"/>
      </xdr:nvSpPr>
      <xdr:spPr>
        <a:xfrm>
          <a:off x="4622800" y="3176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217,990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136945</xdr:rowOff>
    </xdr:from>
    <xdr:to>
      <xdr:col>3</xdr:col>
      <xdr:colOff>955675</xdr:colOff>
      <xdr:row>18</xdr:row>
      <xdr:rowOff>67095</xdr:rowOff>
    </xdr:to>
    <xdr:sp macro="" textlink="">
      <xdr:nvSpPr>
        <xdr:cNvPr id="72" name="円/楕円 71"/>
        <xdr:cNvSpPr/>
      </xdr:nvSpPr>
      <xdr:spPr bwMode="auto">
        <a:xfrm>
          <a:off x="4254500" y="3099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51872</xdr:rowOff>
    </xdr:from>
    <xdr:ext cx="762000" cy="259045"/>
    <xdr:sp macro="" textlink="">
      <xdr:nvSpPr>
        <xdr:cNvPr id="73" name="テキスト ボックス 72"/>
        <xdr:cNvSpPr txBox="1"/>
      </xdr:nvSpPr>
      <xdr:spPr>
        <a:xfrm>
          <a:off x="3924300" y="318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213,113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137017</xdr:rowOff>
    </xdr:from>
    <xdr:to>
      <xdr:col>3</xdr:col>
      <xdr:colOff>257175</xdr:colOff>
      <xdr:row>18</xdr:row>
      <xdr:rowOff>67167</xdr:rowOff>
    </xdr:to>
    <xdr:sp macro="" textlink="">
      <xdr:nvSpPr>
        <xdr:cNvPr id="74" name="円/楕円 73"/>
        <xdr:cNvSpPr/>
      </xdr:nvSpPr>
      <xdr:spPr bwMode="auto">
        <a:xfrm>
          <a:off x="3556000" y="3099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51944</xdr:rowOff>
    </xdr:from>
    <xdr:ext cx="762000" cy="259045"/>
    <xdr:sp macro="" textlink="">
      <xdr:nvSpPr>
        <xdr:cNvPr id="75" name="テキスト ボックス 74"/>
        <xdr:cNvSpPr txBox="1"/>
      </xdr:nvSpPr>
      <xdr:spPr>
        <a:xfrm>
          <a:off x="3225800" y="318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213,075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132135</xdr:rowOff>
    </xdr:from>
    <xdr:to>
      <xdr:col>2</xdr:col>
      <xdr:colOff>692150</xdr:colOff>
      <xdr:row>18</xdr:row>
      <xdr:rowOff>62285</xdr:rowOff>
    </xdr:to>
    <xdr:sp macro="" textlink="">
      <xdr:nvSpPr>
        <xdr:cNvPr id="76" name="円/楕円 75"/>
        <xdr:cNvSpPr/>
      </xdr:nvSpPr>
      <xdr:spPr bwMode="auto">
        <a:xfrm>
          <a:off x="2857500" y="3094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47062</xdr:rowOff>
    </xdr:from>
    <xdr:ext cx="762000" cy="259045"/>
    <xdr:sp macro="" textlink="">
      <xdr:nvSpPr>
        <xdr:cNvPr id="77" name="テキスト ボックス 76"/>
        <xdr:cNvSpPr txBox="1"/>
      </xdr:nvSpPr>
      <xdr:spPr>
        <a:xfrm>
          <a:off x="2527300" y="318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215,638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133683</xdr:rowOff>
    </xdr:from>
    <xdr:to>
      <xdr:col>4</xdr:col>
      <xdr:colOff>1117600</xdr:colOff>
      <xdr:row>35</xdr:row>
      <xdr:rowOff>181918</xdr:rowOff>
    </xdr:to>
    <xdr:cxnSp macro="">
      <xdr:nvCxnSpPr>
        <xdr:cNvPr id="110" name="直線コネクタ 109"/>
        <xdr:cNvCxnSpPr/>
      </xdr:nvCxnSpPr>
      <xdr:spPr bwMode="auto">
        <a:xfrm>
          <a:off x="5003800" y="6744033"/>
          <a:ext cx="647700" cy="48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166695</xdr:rowOff>
    </xdr:from>
    <xdr:ext cx="762000" cy="259045"/>
    <xdr:sp macro="" textlink="">
      <xdr:nvSpPr>
        <xdr:cNvPr id="111" name="人口1人当たり決算額の推移平均値テキスト445"/>
        <xdr:cNvSpPr txBox="1"/>
      </xdr:nvSpPr>
      <xdr:spPr>
        <a:xfrm>
          <a:off x="5740400" y="6777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133683</xdr:rowOff>
    </xdr:from>
    <xdr:to>
      <xdr:col>4</xdr:col>
      <xdr:colOff>469900</xdr:colOff>
      <xdr:row>35</xdr:row>
      <xdr:rowOff>141349</xdr:rowOff>
    </xdr:to>
    <xdr:cxnSp macro="">
      <xdr:nvCxnSpPr>
        <xdr:cNvPr id="113" name="直線コネクタ 112"/>
        <xdr:cNvCxnSpPr/>
      </xdr:nvCxnSpPr>
      <xdr:spPr bwMode="auto">
        <a:xfrm flipV="1">
          <a:off x="4305300" y="6744033"/>
          <a:ext cx="698500" cy="7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253842</xdr:rowOff>
    </xdr:from>
    <xdr:ext cx="736600" cy="259045"/>
    <xdr:sp macro="" textlink="">
      <xdr:nvSpPr>
        <xdr:cNvPr id="115" name="テキスト ボックス 114"/>
        <xdr:cNvSpPr txBox="1"/>
      </xdr:nvSpPr>
      <xdr:spPr>
        <a:xfrm>
          <a:off x="4622800" y="686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67442</xdr:rowOff>
    </xdr:from>
    <xdr:to>
      <xdr:col>3</xdr:col>
      <xdr:colOff>904875</xdr:colOff>
      <xdr:row>35</xdr:row>
      <xdr:rowOff>141349</xdr:rowOff>
    </xdr:to>
    <xdr:cxnSp macro="">
      <xdr:nvCxnSpPr>
        <xdr:cNvPr id="116" name="直線コネクタ 115"/>
        <xdr:cNvCxnSpPr/>
      </xdr:nvCxnSpPr>
      <xdr:spPr bwMode="auto">
        <a:xfrm>
          <a:off x="3606800" y="6677792"/>
          <a:ext cx="698500" cy="73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215064</xdr:rowOff>
    </xdr:from>
    <xdr:ext cx="762000" cy="259045"/>
    <xdr:sp macro="" textlink="">
      <xdr:nvSpPr>
        <xdr:cNvPr id="118" name="テキスト ボックス 117"/>
        <xdr:cNvSpPr txBox="1"/>
      </xdr:nvSpPr>
      <xdr:spPr>
        <a:xfrm>
          <a:off x="3924300" y="682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67442</xdr:rowOff>
    </xdr:from>
    <xdr:to>
      <xdr:col>3</xdr:col>
      <xdr:colOff>206375</xdr:colOff>
      <xdr:row>35</xdr:row>
      <xdr:rowOff>104071</xdr:rowOff>
    </xdr:to>
    <xdr:cxnSp macro="">
      <xdr:nvCxnSpPr>
        <xdr:cNvPr id="119" name="直線コネクタ 118"/>
        <xdr:cNvCxnSpPr/>
      </xdr:nvCxnSpPr>
      <xdr:spPr bwMode="auto">
        <a:xfrm flipV="1">
          <a:off x="2908300" y="6677792"/>
          <a:ext cx="698500" cy="36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198224</xdr:rowOff>
    </xdr:from>
    <xdr:ext cx="762000" cy="259045"/>
    <xdr:sp macro="" textlink="">
      <xdr:nvSpPr>
        <xdr:cNvPr id="121" name="テキスト ボックス 120"/>
        <xdr:cNvSpPr txBox="1"/>
      </xdr:nvSpPr>
      <xdr:spPr>
        <a:xfrm>
          <a:off x="32258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149509</xdr:rowOff>
    </xdr:from>
    <xdr:ext cx="762000" cy="259045"/>
    <xdr:sp macro="" textlink="">
      <xdr:nvSpPr>
        <xdr:cNvPr id="123" name="テキスト ボックス 122"/>
        <xdr:cNvSpPr txBox="1"/>
      </xdr:nvSpPr>
      <xdr:spPr>
        <a:xfrm>
          <a:off x="25273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131118</xdr:rowOff>
    </xdr:from>
    <xdr:to>
      <xdr:col>5</xdr:col>
      <xdr:colOff>34925</xdr:colOff>
      <xdr:row>35</xdr:row>
      <xdr:rowOff>232718</xdr:rowOff>
    </xdr:to>
    <xdr:sp macro="" textlink="">
      <xdr:nvSpPr>
        <xdr:cNvPr id="129" name="円/楕円 128"/>
        <xdr:cNvSpPr/>
      </xdr:nvSpPr>
      <xdr:spPr bwMode="auto">
        <a:xfrm>
          <a:off x="5600700" y="6741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319095</xdr:rowOff>
    </xdr:from>
    <xdr:ext cx="762000" cy="259045"/>
    <xdr:sp macro="" textlink="">
      <xdr:nvSpPr>
        <xdr:cNvPr id="130" name="人口1人当たり決算額の推移該当値テキスト445"/>
        <xdr:cNvSpPr txBox="1"/>
      </xdr:nvSpPr>
      <xdr:spPr>
        <a:xfrm>
          <a:off x="5740400" y="658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50,293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82883</xdr:rowOff>
    </xdr:from>
    <xdr:to>
      <xdr:col>4</xdr:col>
      <xdr:colOff>520700</xdr:colOff>
      <xdr:row>35</xdr:row>
      <xdr:rowOff>184483</xdr:rowOff>
    </xdr:to>
    <xdr:sp macro="" textlink="">
      <xdr:nvSpPr>
        <xdr:cNvPr id="131" name="円/楕円 130"/>
        <xdr:cNvSpPr/>
      </xdr:nvSpPr>
      <xdr:spPr bwMode="auto">
        <a:xfrm>
          <a:off x="4953000" y="6693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194660</xdr:rowOff>
    </xdr:from>
    <xdr:ext cx="736600" cy="259045"/>
    <xdr:sp macro="" textlink="">
      <xdr:nvSpPr>
        <xdr:cNvPr id="132" name="テキスト ボックス 131"/>
        <xdr:cNvSpPr txBox="1"/>
      </xdr:nvSpPr>
      <xdr:spPr>
        <a:xfrm>
          <a:off x="4622800" y="6462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56,623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90549</xdr:rowOff>
    </xdr:from>
    <xdr:to>
      <xdr:col>3</xdr:col>
      <xdr:colOff>955675</xdr:colOff>
      <xdr:row>35</xdr:row>
      <xdr:rowOff>192149</xdr:rowOff>
    </xdr:to>
    <xdr:sp macro="" textlink="">
      <xdr:nvSpPr>
        <xdr:cNvPr id="133" name="円/楕円 132"/>
        <xdr:cNvSpPr/>
      </xdr:nvSpPr>
      <xdr:spPr bwMode="auto">
        <a:xfrm>
          <a:off x="4254500" y="6700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202326</xdr:rowOff>
    </xdr:from>
    <xdr:ext cx="762000" cy="259045"/>
    <xdr:sp macro="" textlink="">
      <xdr:nvSpPr>
        <xdr:cNvPr id="134" name="テキスト ボックス 133"/>
        <xdr:cNvSpPr txBox="1"/>
      </xdr:nvSpPr>
      <xdr:spPr>
        <a:xfrm>
          <a:off x="3924300" y="646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55,617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16642</xdr:rowOff>
    </xdr:from>
    <xdr:to>
      <xdr:col>3</xdr:col>
      <xdr:colOff>257175</xdr:colOff>
      <xdr:row>35</xdr:row>
      <xdr:rowOff>118242</xdr:rowOff>
    </xdr:to>
    <xdr:sp macro="" textlink="">
      <xdr:nvSpPr>
        <xdr:cNvPr id="135" name="円/楕円 134"/>
        <xdr:cNvSpPr/>
      </xdr:nvSpPr>
      <xdr:spPr bwMode="auto">
        <a:xfrm>
          <a:off x="3556000" y="6626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128419</xdr:rowOff>
    </xdr:from>
    <xdr:ext cx="762000" cy="259045"/>
    <xdr:sp macro="" textlink="">
      <xdr:nvSpPr>
        <xdr:cNvPr id="136" name="テキスト ボックス 135"/>
        <xdr:cNvSpPr txBox="1"/>
      </xdr:nvSpPr>
      <xdr:spPr>
        <a:xfrm>
          <a:off x="3225800" y="639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65,316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53271</xdr:rowOff>
    </xdr:from>
    <xdr:to>
      <xdr:col>2</xdr:col>
      <xdr:colOff>692150</xdr:colOff>
      <xdr:row>35</xdr:row>
      <xdr:rowOff>154871</xdr:rowOff>
    </xdr:to>
    <xdr:sp macro="" textlink="">
      <xdr:nvSpPr>
        <xdr:cNvPr id="137" name="円/楕円 136"/>
        <xdr:cNvSpPr/>
      </xdr:nvSpPr>
      <xdr:spPr bwMode="auto">
        <a:xfrm>
          <a:off x="2857500" y="6663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165049</xdr:rowOff>
    </xdr:from>
    <xdr:ext cx="762000" cy="259045"/>
    <xdr:sp macro="" textlink="">
      <xdr:nvSpPr>
        <xdr:cNvPr id="138" name="テキスト ボックス 137"/>
        <xdr:cNvSpPr txBox="1"/>
      </xdr:nvSpPr>
      <xdr:spPr>
        <a:xfrm>
          <a:off x="2527300" y="643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熊本県水上村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2,323
2,315
19,096.00
3,020,051
2,804,011
210,327
1,845,165
2,452,072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74,081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129256</xdr:rowOff>
    </xdr:from>
    <xdr:to>
      <xdr:col>6</xdr:col>
      <xdr:colOff>511175</xdr:colOff>
      <xdr:row>37</xdr:row>
      <xdr:rowOff>144772</xdr:rowOff>
    </xdr:to>
    <xdr:cxnSp macro="">
      <xdr:nvCxnSpPr>
        <xdr:cNvPr id="63" name="直線コネクタ 62"/>
        <xdr:cNvCxnSpPr/>
      </xdr:nvCxnSpPr>
      <xdr:spPr>
        <a:xfrm>
          <a:off x="3797300" y="6472906"/>
          <a:ext cx="838200" cy="1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129256</xdr:rowOff>
    </xdr:from>
    <xdr:to>
      <xdr:col>5</xdr:col>
      <xdr:colOff>358775</xdr:colOff>
      <xdr:row>37</xdr:row>
      <xdr:rowOff>157145</xdr:rowOff>
    </xdr:to>
    <xdr:cxnSp macro="">
      <xdr:nvCxnSpPr>
        <xdr:cNvPr id="66" name="直線コネクタ 65"/>
        <xdr:cNvCxnSpPr/>
      </xdr:nvCxnSpPr>
      <xdr:spPr>
        <a:xfrm flipV="1">
          <a:off x="2908300" y="6472906"/>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20206</xdr:rowOff>
    </xdr:from>
    <xdr:ext cx="599010" cy="259045"/>
    <xdr:sp macro="" textlink="">
      <xdr:nvSpPr>
        <xdr:cNvPr id="68" name="テキスト ボックス 67"/>
        <xdr:cNvSpPr txBox="1"/>
      </xdr:nvSpPr>
      <xdr:spPr>
        <a:xfrm>
          <a:off x="3497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130546</xdr:rowOff>
    </xdr:from>
    <xdr:to>
      <xdr:col>4</xdr:col>
      <xdr:colOff>155575</xdr:colOff>
      <xdr:row>37</xdr:row>
      <xdr:rowOff>157145</xdr:rowOff>
    </xdr:to>
    <xdr:cxnSp macro="">
      <xdr:nvCxnSpPr>
        <xdr:cNvPr id="69" name="直線コネクタ 68"/>
        <xdr:cNvCxnSpPr/>
      </xdr:nvCxnSpPr>
      <xdr:spPr>
        <a:xfrm>
          <a:off x="2019300" y="6474196"/>
          <a:ext cx="889000" cy="2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38488</xdr:rowOff>
    </xdr:from>
    <xdr:ext cx="599010" cy="259045"/>
    <xdr:sp macro="" textlink="">
      <xdr:nvSpPr>
        <xdr:cNvPr id="71" name="テキスト ボックス 70"/>
        <xdr:cNvSpPr txBox="1"/>
      </xdr:nvSpPr>
      <xdr:spPr>
        <a:xfrm>
          <a:off x="2608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130546</xdr:rowOff>
    </xdr:from>
    <xdr:to>
      <xdr:col>2</xdr:col>
      <xdr:colOff>638175</xdr:colOff>
      <xdr:row>37</xdr:row>
      <xdr:rowOff>151649</xdr:rowOff>
    </xdr:to>
    <xdr:cxnSp macro="">
      <xdr:nvCxnSpPr>
        <xdr:cNvPr id="72" name="直線コネクタ 71"/>
        <xdr:cNvCxnSpPr/>
      </xdr:nvCxnSpPr>
      <xdr:spPr>
        <a:xfrm flipV="1">
          <a:off x="1130300" y="6474196"/>
          <a:ext cx="889000" cy="2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46982</xdr:rowOff>
    </xdr:from>
    <xdr:ext cx="599010" cy="259045"/>
    <xdr:sp macro="" textlink="">
      <xdr:nvSpPr>
        <xdr:cNvPr id="74" name="テキスト ボックス 73"/>
        <xdr:cNvSpPr txBox="1"/>
      </xdr:nvSpPr>
      <xdr:spPr>
        <a:xfrm>
          <a:off x="1719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50398</xdr:rowOff>
    </xdr:from>
    <xdr:ext cx="599010" cy="259045"/>
    <xdr:sp macro="" textlink="">
      <xdr:nvSpPr>
        <xdr:cNvPr id="76" name="テキスト ボックス 75"/>
        <xdr:cNvSpPr txBox="1"/>
      </xdr:nvSpPr>
      <xdr:spPr>
        <a:xfrm>
          <a:off x="830794" y="656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93972</xdr:rowOff>
    </xdr:from>
    <xdr:to>
      <xdr:col>6</xdr:col>
      <xdr:colOff>561975</xdr:colOff>
      <xdr:row>38</xdr:row>
      <xdr:rowOff>24122</xdr:rowOff>
    </xdr:to>
    <xdr:sp macro="" textlink="">
      <xdr:nvSpPr>
        <xdr:cNvPr id="82" name="円/楕円 81"/>
        <xdr:cNvSpPr/>
      </xdr:nvSpPr>
      <xdr:spPr>
        <a:xfrm>
          <a:off x="4584700" y="643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116849</xdr:rowOff>
    </xdr:from>
    <xdr:ext cx="599010" cy="259045"/>
    <xdr:sp macro="" textlink="">
      <xdr:nvSpPr>
        <xdr:cNvPr id="83" name="人件費該当値テキスト"/>
        <xdr:cNvSpPr txBox="1"/>
      </xdr:nvSpPr>
      <xdr:spPr>
        <a:xfrm>
          <a:off x="4686300" y="628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190,947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78456</xdr:rowOff>
    </xdr:from>
    <xdr:to>
      <xdr:col>5</xdr:col>
      <xdr:colOff>409575</xdr:colOff>
      <xdr:row>38</xdr:row>
      <xdr:rowOff>8606</xdr:rowOff>
    </xdr:to>
    <xdr:sp macro="" textlink="">
      <xdr:nvSpPr>
        <xdr:cNvPr id="84" name="円/楕円 83"/>
        <xdr:cNvSpPr/>
      </xdr:nvSpPr>
      <xdr:spPr>
        <a:xfrm>
          <a:off x="3746500" y="642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25133</xdr:rowOff>
    </xdr:from>
    <xdr:ext cx="599010" cy="259045"/>
    <xdr:sp macro="" textlink="">
      <xdr:nvSpPr>
        <xdr:cNvPr id="85" name="テキスト ボックス 84"/>
        <xdr:cNvSpPr txBox="1"/>
      </xdr:nvSpPr>
      <xdr:spPr>
        <a:xfrm>
          <a:off x="3497794" y="619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195,698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106345</xdr:rowOff>
    </xdr:from>
    <xdr:to>
      <xdr:col>4</xdr:col>
      <xdr:colOff>206375</xdr:colOff>
      <xdr:row>38</xdr:row>
      <xdr:rowOff>36495</xdr:rowOff>
    </xdr:to>
    <xdr:sp macro="" textlink="">
      <xdr:nvSpPr>
        <xdr:cNvPr id="86" name="円/楕円 85"/>
        <xdr:cNvSpPr/>
      </xdr:nvSpPr>
      <xdr:spPr>
        <a:xfrm>
          <a:off x="2857500" y="644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53022</xdr:rowOff>
    </xdr:from>
    <xdr:ext cx="599010" cy="259045"/>
    <xdr:sp macro="" textlink="">
      <xdr:nvSpPr>
        <xdr:cNvPr id="87" name="テキスト ボックス 86"/>
        <xdr:cNvSpPr txBox="1"/>
      </xdr:nvSpPr>
      <xdr:spPr>
        <a:xfrm>
          <a:off x="2608794" y="622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187,158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79746</xdr:rowOff>
    </xdr:from>
    <xdr:to>
      <xdr:col>3</xdr:col>
      <xdr:colOff>3175</xdr:colOff>
      <xdr:row>38</xdr:row>
      <xdr:rowOff>9896</xdr:rowOff>
    </xdr:to>
    <xdr:sp macro="" textlink="">
      <xdr:nvSpPr>
        <xdr:cNvPr id="88" name="円/楕円 87"/>
        <xdr:cNvSpPr/>
      </xdr:nvSpPr>
      <xdr:spPr>
        <a:xfrm>
          <a:off x="1968500" y="642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26423</xdr:rowOff>
    </xdr:from>
    <xdr:ext cx="599010" cy="259045"/>
    <xdr:sp macro="" textlink="">
      <xdr:nvSpPr>
        <xdr:cNvPr id="89" name="テキスト ボックス 88"/>
        <xdr:cNvSpPr txBox="1"/>
      </xdr:nvSpPr>
      <xdr:spPr>
        <a:xfrm>
          <a:off x="1719794" y="6198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195,303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100849</xdr:rowOff>
    </xdr:from>
    <xdr:to>
      <xdr:col>1</xdr:col>
      <xdr:colOff>485775</xdr:colOff>
      <xdr:row>38</xdr:row>
      <xdr:rowOff>31000</xdr:rowOff>
    </xdr:to>
    <xdr:sp macro="" textlink="">
      <xdr:nvSpPr>
        <xdr:cNvPr id="90" name="円/楕円 89"/>
        <xdr:cNvSpPr/>
      </xdr:nvSpPr>
      <xdr:spPr>
        <a:xfrm>
          <a:off x="1079500" y="64444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47526</xdr:rowOff>
    </xdr:from>
    <xdr:ext cx="599010" cy="259045"/>
    <xdr:sp macro="" textlink="">
      <xdr:nvSpPr>
        <xdr:cNvPr id="91" name="テキスト ボックス 90"/>
        <xdr:cNvSpPr txBox="1"/>
      </xdr:nvSpPr>
      <xdr:spPr>
        <a:xfrm>
          <a:off x="830794" y="621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188,841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28791</xdr:rowOff>
    </xdr:from>
    <xdr:to>
      <xdr:col>6</xdr:col>
      <xdr:colOff>511175</xdr:colOff>
      <xdr:row>58</xdr:row>
      <xdr:rowOff>29804</xdr:rowOff>
    </xdr:to>
    <xdr:cxnSp macro="">
      <xdr:nvCxnSpPr>
        <xdr:cNvPr id="122" name="直線コネクタ 121"/>
        <xdr:cNvCxnSpPr/>
      </xdr:nvCxnSpPr>
      <xdr:spPr>
        <a:xfrm flipV="1">
          <a:off x="3797300" y="9972891"/>
          <a:ext cx="8382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29804</xdr:rowOff>
    </xdr:from>
    <xdr:to>
      <xdr:col>5</xdr:col>
      <xdr:colOff>358775</xdr:colOff>
      <xdr:row>58</xdr:row>
      <xdr:rowOff>62792</xdr:rowOff>
    </xdr:to>
    <xdr:cxnSp macro="">
      <xdr:nvCxnSpPr>
        <xdr:cNvPr id="125" name="直線コネクタ 124"/>
        <xdr:cNvCxnSpPr/>
      </xdr:nvCxnSpPr>
      <xdr:spPr>
        <a:xfrm flipV="1">
          <a:off x="2908300" y="9973904"/>
          <a:ext cx="889000" cy="3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62792</xdr:rowOff>
    </xdr:from>
    <xdr:to>
      <xdr:col>4</xdr:col>
      <xdr:colOff>155575</xdr:colOff>
      <xdr:row>58</xdr:row>
      <xdr:rowOff>63258</xdr:rowOff>
    </xdr:to>
    <xdr:cxnSp macro="">
      <xdr:nvCxnSpPr>
        <xdr:cNvPr id="128" name="直線コネクタ 127"/>
        <xdr:cNvCxnSpPr/>
      </xdr:nvCxnSpPr>
      <xdr:spPr>
        <a:xfrm flipV="1">
          <a:off x="2019300" y="10006892"/>
          <a:ext cx="889000" cy="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44485</xdr:rowOff>
    </xdr:from>
    <xdr:to>
      <xdr:col>2</xdr:col>
      <xdr:colOff>638175</xdr:colOff>
      <xdr:row>58</xdr:row>
      <xdr:rowOff>63258</xdr:rowOff>
    </xdr:to>
    <xdr:cxnSp macro="">
      <xdr:nvCxnSpPr>
        <xdr:cNvPr id="131" name="直線コネクタ 130"/>
        <xdr:cNvCxnSpPr/>
      </xdr:nvCxnSpPr>
      <xdr:spPr>
        <a:xfrm>
          <a:off x="1130300" y="9988585"/>
          <a:ext cx="889000" cy="1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149441</xdr:rowOff>
    </xdr:from>
    <xdr:to>
      <xdr:col>6</xdr:col>
      <xdr:colOff>561975</xdr:colOff>
      <xdr:row>58</xdr:row>
      <xdr:rowOff>79591</xdr:rowOff>
    </xdr:to>
    <xdr:sp macro="" textlink="">
      <xdr:nvSpPr>
        <xdr:cNvPr id="141" name="円/楕円 140"/>
        <xdr:cNvSpPr/>
      </xdr:nvSpPr>
      <xdr:spPr>
        <a:xfrm>
          <a:off x="4584700" y="992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64368</xdr:rowOff>
    </xdr:from>
    <xdr:ext cx="599010" cy="259045"/>
    <xdr:sp macro="" textlink="">
      <xdr:nvSpPr>
        <xdr:cNvPr id="142" name="物件費該当値テキスト"/>
        <xdr:cNvSpPr txBox="1"/>
      </xdr:nvSpPr>
      <xdr:spPr>
        <a:xfrm>
          <a:off x="4686300" y="983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147,923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150454</xdr:rowOff>
    </xdr:from>
    <xdr:to>
      <xdr:col>5</xdr:col>
      <xdr:colOff>409575</xdr:colOff>
      <xdr:row>58</xdr:row>
      <xdr:rowOff>80604</xdr:rowOff>
    </xdr:to>
    <xdr:sp macro="" textlink="">
      <xdr:nvSpPr>
        <xdr:cNvPr id="143" name="円/楕円 142"/>
        <xdr:cNvSpPr/>
      </xdr:nvSpPr>
      <xdr:spPr>
        <a:xfrm>
          <a:off x="3746500" y="992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71731</xdr:rowOff>
    </xdr:from>
    <xdr:ext cx="599010" cy="259045"/>
    <xdr:sp macro="" textlink="">
      <xdr:nvSpPr>
        <xdr:cNvPr id="144" name="テキスト ボックス 143"/>
        <xdr:cNvSpPr txBox="1"/>
      </xdr:nvSpPr>
      <xdr:spPr>
        <a:xfrm>
          <a:off x="3497794" y="10015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147,303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11992</xdr:rowOff>
    </xdr:from>
    <xdr:to>
      <xdr:col>4</xdr:col>
      <xdr:colOff>206375</xdr:colOff>
      <xdr:row>58</xdr:row>
      <xdr:rowOff>113592</xdr:rowOff>
    </xdr:to>
    <xdr:sp macro="" textlink="">
      <xdr:nvSpPr>
        <xdr:cNvPr id="145" name="円/楕円 144"/>
        <xdr:cNvSpPr/>
      </xdr:nvSpPr>
      <xdr:spPr>
        <a:xfrm>
          <a:off x="2857500" y="995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104719</xdr:rowOff>
    </xdr:from>
    <xdr:ext cx="599010" cy="259045"/>
    <xdr:sp macro="" textlink="">
      <xdr:nvSpPr>
        <xdr:cNvPr id="146" name="テキスト ボックス 145"/>
        <xdr:cNvSpPr txBox="1"/>
      </xdr:nvSpPr>
      <xdr:spPr>
        <a:xfrm>
          <a:off x="2608794" y="1004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127,100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12458</xdr:rowOff>
    </xdr:from>
    <xdr:to>
      <xdr:col>3</xdr:col>
      <xdr:colOff>3175</xdr:colOff>
      <xdr:row>58</xdr:row>
      <xdr:rowOff>114058</xdr:rowOff>
    </xdr:to>
    <xdr:sp macro="" textlink="">
      <xdr:nvSpPr>
        <xdr:cNvPr id="147" name="円/楕円 146"/>
        <xdr:cNvSpPr/>
      </xdr:nvSpPr>
      <xdr:spPr>
        <a:xfrm>
          <a:off x="1968500" y="995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105185</xdr:rowOff>
    </xdr:from>
    <xdr:ext cx="599010" cy="259045"/>
    <xdr:sp macro="" textlink="">
      <xdr:nvSpPr>
        <xdr:cNvPr id="148" name="テキスト ボックス 147"/>
        <xdr:cNvSpPr txBox="1"/>
      </xdr:nvSpPr>
      <xdr:spPr>
        <a:xfrm>
          <a:off x="1719794" y="1004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126,815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165135</xdr:rowOff>
    </xdr:from>
    <xdr:to>
      <xdr:col>1</xdr:col>
      <xdr:colOff>485775</xdr:colOff>
      <xdr:row>58</xdr:row>
      <xdr:rowOff>95285</xdr:rowOff>
    </xdr:to>
    <xdr:sp macro="" textlink="">
      <xdr:nvSpPr>
        <xdr:cNvPr id="149" name="円/楕円 148"/>
        <xdr:cNvSpPr/>
      </xdr:nvSpPr>
      <xdr:spPr>
        <a:xfrm>
          <a:off x="1079500" y="993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86412</xdr:rowOff>
    </xdr:from>
    <xdr:ext cx="599010" cy="259045"/>
    <xdr:sp macro="" textlink="">
      <xdr:nvSpPr>
        <xdr:cNvPr id="150" name="テキスト ボックス 149"/>
        <xdr:cNvSpPr txBox="1"/>
      </xdr:nvSpPr>
      <xdr:spPr>
        <a:xfrm>
          <a:off x="830794" y="1003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57125</xdr:rowOff>
    </xdr:from>
    <xdr:to>
      <xdr:col>6</xdr:col>
      <xdr:colOff>511175</xdr:colOff>
      <xdr:row>78</xdr:row>
      <xdr:rowOff>68211</xdr:rowOff>
    </xdr:to>
    <xdr:cxnSp macro="">
      <xdr:nvCxnSpPr>
        <xdr:cNvPr id="179" name="直線コネクタ 178"/>
        <xdr:cNvCxnSpPr/>
      </xdr:nvCxnSpPr>
      <xdr:spPr>
        <a:xfrm flipV="1">
          <a:off x="3797300" y="13430225"/>
          <a:ext cx="8382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68211</xdr:rowOff>
    </xdr:from>
    <xdr:to>
      <xdr:col>5</xdr:col>
      <xdr:colOff>358775</xdr:colOff>
      <xdr:row>78</xdr:row>
      <xdr:rowOff>89179</xdr:rowOff>
    </xdr:to>
    <xdr:cxnSp macro="">
      <xdr:nvCxnSpPr>
        <xdr:cNvPr id="182" name="直線コネクタ 181"/>
        <xdr:cNvCxnSpPr/>
      </xdr:nvCxnSpPr>
      <xdr:spPr>
        <a:xfrm flipV="1">
          <a:off x="2908300" y="13441311"/>
          <a:ext cx="889000" cy="2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89179</xdr:rowOff>
    </xdr:from>
    <xdr:to>
      <xdr:col>4</xdr:col>
      <xdr:colOff>155575</xdr:colOff>
      <xdr:row>78</xdr:row>
      <xdr:rowOff>98895</xdr:rowOff>
    </xdr:to>
    <xdr:cxnSp macro="">
      <xdr:nvCxnSpPr>
        <xdr:cNvPr id="185" name="直線コネクタ 184"/>
        <xdr:cNvCxnSpPr/>
      </xdr:nvCxnSpPr>
      <xdr:spPr>
        <a:xfrm flipV="1">
          <a:off x="2019300" y="13462279"/>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86043</xdr:rowOff>
    </xdr:from>
    <xdr:to>
      <xdr:col>2</xdr:col>
      <xdr:colOff>638175</xdr:colOff>
      <xdr:row>78</xdr:row>
      <xdr:rowOff>98895</xdr:rowOff>
    </xdr:to>
    <xdr:cxnSp macro="">
      <xdr:nvCxnSpPr>
        <xdr:cNvPr id="188" name="直線コネクタ 187"/>
        <xdr:cNvCxnSpPr/>
      </xdr:nvCxnSpPr>
      <xdr:spPr>
        <a:xfrm>
          <a:off x="1130300" y="13459143"/>
          <a:ext cx="889000" cy="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6325</xdr:rowOff>
    </xdr:from>
    <xdr:to>
      <xdr:col>6</xdr:col>
      <xdr:colOff>561975</xdr:colOff>
      <xdr:row>78</xdr:row>
      <xdr:rowOff>107925</xdr:rowOff>
    </xdr:to>
    <xdr:sp macro="" textlink="">
      <xdr:nvSpPr>
        <xdr:cNvPr id="198" name="円/楕円 197"/>
        <xdr:cNvSpPr/>
      </xdr:nvSpPr>
      <xdr:spPr>
        <a:xfrm>
          <a:off x="4584700" y="1337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156202</xdr:rowOff>
    </xdr:from>
    <xdr:ext cx="534377" cy="259045"/>
    <xdr:sp macro="" textlink="">
      <xdr:nvSpPr>
        <xdr:cNvPr id="199" name="維持補修費該当値テキスト"/>
        <xdr:cNvSpPr txBox="1"/>
      </xdr:nvSpPr>
      <xdr:spPr>
        <a:xfrm>
          <a:off x="4686300" y="133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12,502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17411</xdr:rowOff>
    </xdr:from>
    <xdr:to>
      <xdr:col>5</xdr:col>
      <xdr:colOff>409575</xdr:colOff>
      <xdr:row>78</xdr:row>
      <xdr:rowOff>119011</xdr:rowOff>
    </xdr:to>
    <xdr:sp macro="" textlink="">
      <xdr:nvSpPr>
        <xdr:cNvPr id="200" name="円/楕円 199"/>
        <xdr:cNvSpPr/>
      </xdr:nvSpPr>
      <xdr:spPr>
        <a:xfrm>
          <a:off x="3746500" y="1339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110138</xdr:rowOff>
    </xdr:from>
    <xdr:ext cx="534377" cy="259045"/>
    <xdr:sp macro="" textlink="">
      <xdr:nvSpPr>
        <xdr:cNvPr id="201" name="テキスト ボックス 200"/>
        <xdr:cNvSpPr txBox="1"/>
      </xdr:nvSpPr>
      <xdr:spPr>
        <a:xfrm>
          <a:off x="3530111" y="134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38379</xdr:rowOff>
    </xdr:from>
    <xdr:to>
      <xdr:col>4</xdr:col>
      <xdr:colOff>206375</xdr:colOff>
      <xdr:row>78</xdr:row>
      <xdr:rowOff>139979</xdr:rowOff>
    </xdr:to>
    <xdr:sp macro="" textlink="">
      <xdr:nvSpPr>
        <xdr:cNvPr id="202" name="円/楕円 201"/>
        <xdr:cNvSpPr/>
      </xdr:nvSpPr>
      <xdr:spPr>
        <a:xfrm>
          <a:off x="2857500" y="1341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131106</xdr:rowOff>
    </xdr:from>
    <xdr:ext cx="469744" cy="259045"/>
    <xdr:sp macro="" textlink="">
      <xdr:nvSpPr>
        <xdr:cNvPr id="203" name="テキスト ボックス 202"/>
        <xdr:cNvSpPr txBox="1"/>
      </xdr:nvSpPr>
      <xdr:spPr>
        <a:xfrm>
          <a:off x="2673427" y="1350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48095</xdr:rowOff>
    </xdr:from>
    <xdr:to>
      <xdr:col>3</xdr:col>
      <xdr:colOff>3175</xdr:colOff>
      <xdr:row>78</xdr:row>
      <xdr:rowOff>149695</xdr:rowOff>
    </xdr:to>
    <xdr:sp macro="" textlink="">
      <xdr:nvSpPr>
        <xdr:cNvPr id="204" name="円/楕円 203"/>
        <xdr:cNvSpPr/>
      </xdr:nvSpPr>
      <xdr:spPr>
        <a:xfrm>
          <a:off x="1968500" y="134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140822</xdr:rowOff>
    </xdr:from>
    <xdr:ext cx="469744" cy="259045"/>
    <xdr:sp macro="" textlink="">
      <xdr:nvSpPr>
        <xdr:cNvPr id="205" name="テキスト ボックス 204"/>
        <xdr:cNvSpPr txBox="1"/>
      </xdr:nvSpPr>
      <xdr:spPr>
        <a:xfrm>
          <a:off x="1784427" y="1351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35243</xdr:rowOff>
    </xdr:from>
    <xdr:to>
      <xdr:col>1</xdr:col>
      <xdr:colOff>485775</xdr:colOff>
      <xdr:row>78</xdr:row>
      <xdr:rowOff>136843</xdr:rowOff>
    </xdr:to>
    <xdr:sp macro="" textlink="">
      <xdr:nvSpPr>
        <xdr:cNvPr id="206" name="円/楕円 205"/>
        <xdr:cNvSpPr/>
      </xdr:nvSpPr>
      <xdr:spPr>
        <a:xfrm>
          <a:off x="1079500" y="134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127970</xdr:rowOff>
    </xdr:from>
    <xdr:ext cx="534377" cy="259045"/>
    <xdr:sp macro="" textlink="">
      <xdr:nvSpPr>
        <xdr:cNvPr id="207" name="テキスト ボックス 206"/>
        <xdr:cNvSpPr txBox="1"/>
      </xdr:nvSpPr>
      <xdr:spPr>
        <a:xfrm>
          <a:off x="863111" y="135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53315</xdr:rowOff>
    </xdr:from>
    <xdr:to>
      <xdr:col>6</xdr:col>
      <xdr:colOff>511175</xdr:colOff>
      <xdr:row>96</xdr:row>
      <xdr:rowOff>89128</xdr:rowOff>
    </xdr:to>
    <xdr:cxnSp macro="">
      <xdr:nvCxnSpPr>
        <xdr:cNvPr id="237" name="直線コネクタ 236"/>
        <xdr:cNvCxnSpPr/>
      </xdr:nvCxnSpPr>
      <xdr:spPr>
        <a:xfrm flipV="1">
          <a:off x="3797300" y="16512515"/>
          <a:ext cx="8382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68839</xdr:rowOff>
    </xdr:from>
    <xdr:ext cx="534377" cy="259045"/>
    <xdr:sp macro="" textlink="">
      <xdr:nvSpPr>
        <xdr:cNvPr id="238" name="扶助費平均値テキスト"/>
        <xdr:cNvSpPr txBox="1"/>
      </xdr:nvSpPr>
      <xdr:spPr>
        <a:xfrm>
          <a:off x="4686300" y="1652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89128</xdr:rowOff>
    </xdr:from>
    <xdr:to>
      <xdr:col>5</xdr:col>
      <xdr:colOff>358775</xdr:colOff>
      <xdr:row>97</xdr:row>
      <xdr:rowOff>17311</xdr:rowOff>
    </xdr:to>
    <xdr:cxnSp macro="">
      <xdr:nvCxnSpPr>
        <xdr:cNvPr id="240" name="直線コネクタ 239"/>
        <xdr:cNvCxnSpPr/>
      </xdr:nvCxnSpPr>
      <xdr:spPr>
        <a:xfrm flipV="1">
          <a:off x="2908300" y="16548328"/>
          <a:ext cx="889000" cy="9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25861</xdr:rowOff>
    </xdr:from>
    <xdr:ext cx="534377" cy="259045"/>
    <xdr:sp macro="" textlink="">
      <xdr:nvSpPr>
        <xdr:cNvPr id="242" name="テキスト ボックス 241"/>
        <xdr:cNvSpPr txBox="1"/>
      </xdr:nvSpPr>
      <xdr:spPr>
        <a:xfrm>
          <a:off x="3530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8865</xdr:rowOff>
    </xdr:from>
    <xdr:to>
      <xdr:col>4</xdr:col>
      <xdr:colOff>155575</xdr:colOff>
      <xdr:row>97</xdr:row>
      <xdr:rowOff>17311</xdr:rowOff>
    </xdr:to>
    <xdr:cxnSp macro="">
      <xdr:nvCxnSpPr>
        <xdr:cNvPr id="243" name="直線コネクタ 242"/>
        <xdr:cNvCxnSpPr/>
      </xdr:nvCxnSpPr>
      <xdr:spPr>
        <a:xfrm>
          <a:off x="2019300" y="16639515"/>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104233</xdr:rowOff>
    </xdr:from>
    <xdr:ext cx="534377" cy="259045"/>
    <xdr:sp macro="" textlink="">
      <xdr:nvSpPr>
        <xdr:cNvPr id="245" name="テキスト ボックス 244"/>
        <xdr:cNvSpPr txBox="1"/>
      </xdr:nvSpPr>
      <xdr:spPr>
        <a:xfrm>
          <a:off x="2641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8865</xdr:rowOff>
    </xdr:from>
    <xdr:to>
      <xdr:col>2</xdr:col>
      <xdr:colOff>638175</xdr:colOff>
      <xdr:row>97</xdr:row>
      <xdr:rowOff>77215</xdr:rowOff>
    </xdr:to>
    <xdr:cxnSp macro="">
      <xdr:nvCxnSpPr>
        <xdr:cNvPr id="246" name="直線コネクタ 245"/>
        <xdr:cNvCxnSpPr/>
      </xdr:nvCxnSpPr>
      <xdr:spPr>
        <a:xfrm flipV="1">
          <a:off x="1130300" y="16639515"/>
          <a:ext cx="889000" cy="6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95077</xdr:rowOff>
    </xdr:from>
    <xdr:ext cx="534377" cy="259045"/>
    <xdr:sp macro="" textlink="">
      <xdr:nvSpPr>
        <xdr:cNvPr id="248" name="テキスト ボックス 247"/>
        <xdr:cNvSpPr txBox="1"/>
      </xdr:nvSpPr>
      <xdr:spPr>
        <a:xfrm>
          <a:off x="1752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147578</xdr:rowOff>
    </xdr:from>
    <xdr:ext cx="534377" cy="259045"/>
    <xdr:sp macro="" textlink="">
      <xdr:nvSpPr>
        <xdr:cNvPr id="250" name="テキスト ボックス 249"/>
        <xdr:cNvSpPr txBox="1"/>
      </xdr:nvSpPr>
      <xdr:spPr>
        <a:xfrm>
          <a:off x="863111" y="167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2515</xdr:rowOff>
    </xdr:from>
    <xdr:to>
      <xdr:col>6</xdr:col>
      <xdr:colOff>561975</xdr:colOff>
      <xdr:row>96</xdr:row>
      <xdr:rowOff>104115</xdr:rowOff>
    </xdr:to>
    <xdr:sp macro="" textlink="">
      <xdr:nvSpPr>
        <xdr:cNvPr id="256" name="円/楕円 255"/>
        <xdr:cNvSpPr/>
      </xdr:nvSpPr>
      <xdr:spPr>
        <a:xfrm>
          <a:off x="4584700" y="164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25392</xdr:rowOff>
    </xdr:from>
    <xdr:ext cx="534377" cy="259045"/>
    <xdr:sp macro="" textlink="">
      <xdr:nvSpPr>
        <xdr:cNvPr id="257" name="扶助費該当値テキスト"/>
        <xdr:cNvSpPr txBox="1"/>
      </xdr:nvSpPr>
      <xdr:spPr>
        <a:xfrm>
          <a:off x="4686300" y="1631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69,802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38328</xdr:rowOff>
    </xdr:from>
    <xdr:to>
      <xdr:col>5</xdr:col>
      <xdr:colOff>409575</xdr:colOff>
      <xdr:row>96</xdr:row>
      <xdr:rowOff>139928</xdr:rowOff>
    </xdr:to>
    <xdr:sp macro="" textlink="">
      <xdr:nvSpPr>
        <xdr:cNvPr id="258" name="円/楕円 257"/>
        <xdr:cNvSpPr/>
      </xdr:nvSpPr>
      <xdr:spPr>
        <a:xfrm>
          <a:off x="3746500" y="1649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156455</xdr:rowOff>
    </xdr:from>
    <xdr:ext cx="534377" cy="259045"/>
    <xdr:sp macro="" textlink="">
      <xdr:nvSpPr>
        <xdr:cNvPr id="259" name="テキスト ボックス 258"/>
        <xdr:cNvSpPr txBox="1"/>
      </xdr:nvSpPr>
      <xdr:spPr>
        <a:xfrm>
          <a:off x="3530111" y="1627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66,982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137961</xdr:rowOff>
    </xdr:from>
    <xdr:to>
      <xdr:col>4</xdr:col>
      <xdr:colOff>206375</xdr:colOff>
      <xdr:row>97</xdr:row>
      <xdr:rowOff>68111</xdr:rowOff>
    </xdr:to>
    <xdr:sp macro="" textlink="">
      <xdr:nvSpPr>
        <xdr:cNvPr id="260" name="円/楕円 259"/>
        <xdr:cNvSpPr/>
      </xdr:nvSpPr>
      <xdr:spPr>
        <a:xfrm>
          <a:off x="2857500" y="165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84638</xdr:rowOff>
    </xdr:from>
    <xdr:ext cx="534377" cy="259045"/>
    <xdr:sp macro="" textlink="">
      <xdr:nvSpPr>
        <xdr:cNvPr id="261" name="テキスト ボックス 260"/>
        <xdr:cNvSpPr txBox="1"/>
      </xdr:nvSpPr>
      <xdr:spPr>
        <a:xfrm>
          <a:off x="2641111" y="163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59,137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129515</xdr:rowOff>
    </xdr:from>
    <xdr:to>
      <xdr:col>3</xdr:col>
      <xdr:colOff>3175</xdr:colOff>
      <xdr:row>97</xdr:row>
      <xdr:rowOff>59665</xdr:rowOff>
    </xdr:to>
    <xdr:sp macro="" textlink="">
      <xdr:nvSpPr>
        <xdr:cNvPr id="262" name="円/楕円 261"/>
        <xdr:cNvSpPr/>
      </xdr:nvSpPr>
      <xdr:spPr>
        <a:xfrm>
          <a:off x="1968500" y="165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76192</xdr:rowOff>
    </xdr:from>
    <xdr:ext cx="534377" cy="259045"/>
    <xdr:sp macro="" textlink="">
      <xdr:nvSpPr>
        <xdr:cNvPr id="263" name="テキスト ボックス 262"/>
        <xdr:cNvSpPr txBox="1"/>
      </xdr:nvSpPr>
      <xdr:spPr>
        <a:xfrm>
          <a:off x="1752111" y="1636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59,802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26415</xdr:rowOff>
    </xdr:from>
    <xdr:to>
      <xdr:col>1</xdr:col>
      <xdr:colOff>485775</xdr:colOff>
      <xdr:row>97</xdr:row>
      <xdr:rowOff>128015</xdr:rowOff>
    </xdr:to>
    <xdr:sp macro="" textlink="">
      <xdr:nvSpPr>
        <xdr:cNvPr id="264" name="円/楕円 263"/>
        <xdr:cNvSpPr/>
      </xdr:nvSpPr>
      <xdr:spPr>
        <a:xfrm>
          <a:off x="1079500" y="166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144542</xdr:rowOff>
    </xdr:from>
    <xdr:ext cx="534377" cy="259045"/>
    <xdr:sp macro="" textlink="">
      <xdr:nvSpPr>
        <xdr:cNvPr id="265" name="テキスト ボックス 264"/>
        <xdr:cNvSpPr txBox="1"/>
      </xdr:nvSpPr>
      <xdr:spPr>
        <a:xfrm>
          <a:off x="863111" y="1643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90982</xdr:rowOff>
    </xdr:from>
    <xdr:to>
      <xdr:col>15</xdr:col>
      <xdr:colOff>180975</xdr:colOff>
      <xdr:row>37</xdr:row>
      <xdr:rowOff>120250</xdr:rowOff>
    </xdr:to>
    <xdr:cxnSp macro="">
      <xdr:nvCxnSpPr>
        <xdr:cNvPr id="294" name="直線コネクタ 293"/>
        <xdr:cNvCxnSpPr/>
      </xdr:nvCxnSpPr>
      <xdr:spPr>
        <a:xfrm flipV="1">
          <a:off x="9639300" y="6434632"/>
          <a:ext cx="838200" cy="2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120250</xdr:rowOff>
    </xdr:from>
    <xdr:to>
      <xdr:col>14</xdr:col>
      <xdr:colOff>28575</xdr:colOff>
      <xdr:row>37</xdr:row>
      <xdr:rowOff>130552</xdr:rowOff>
    </xdr:to>
    <xdr:cxnSp macro="">
      <xdr:nvCxnSpPr>
        <xdr:cNvPr id="297" name="直線コネクタ 296"/>
        <xdr:cNvCxnSpPr/>
      </xdr:nvCxnSpPr>
      <xdr:spPr>
        <a:xfrm flipV="1">
          <a:off x="8750300" y="6463900"/>
          <a:ext cx="889000" cy="1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125382</xdr:rowOff>
    </xdr:from>
    <xdr:to>
      <xdr:col>12</xdr:col>
      <xdr:colOff>511175</xdr:colOff>
      <xdr:row>37</xdr:row>
      <xdr:rowOff>130552</xdr:rowOff>
    </xdr:to>
    <xdr:cxnSp macro="">
      <xdr:nvCxnSpPr>
        <xdr:cNvPr id="300" name="直線コネクタ 299"/>
        <xdr:cNvCxnSpPr/>
      </xdr:nvCxnSpPr>
      <xdr:spPr>
        <a:xfrm>
          <a:off x="7861300" y="6469032"/>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125382</xdr:rowOff>
    </xdr:from>
    <xdr:to>
      <xdr:col>11</xdr:col>
      <xdr:colOff>307975</xdr:colOff>
      <xdr:row>37</xdr:row>
      <xdr:rowOff>159848</xdr:rowOff>
    </xdr:to>
    <xdr:cxnSp macro="">
      <xdr:nvCxnSpPr>
        <xdr:cNvPr id="303" name="直線コネクタ 302"/>
        <xdr:cNvCxnSpPr/>
      </xdr:nvCxnSpPr>
      <xdr:spPr>
        <a:xfrm flipV="1">
          <a:off x="6972300" y="6469032"/>
          <a:ext cx="889000" cy="3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40182</xdr:rowOff>
    </xdr:from>
    <xdr:to>
      <xdr:col>15</xdr:col>
      <xdr:colOff>231775</xdr:colOff>
      <xdr:row>37</xdr:row>
      <xdr:rowOff>141782</xdr:rowOff>
    </xdr:to>
    <xdr:sp macro="" textlink="">
      <xdr:nvSpPr>
        <xdr:cNvPr id="313" name="円/楕円 312"/>
        <xdr:cNvSpPr/>
      </xdr:nvSpPr>
      <xdr:spPr>
        <a:xfrm>
          <a:off x="10426700" y="638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18609</xdr:rowOff>
    </xdr:from>
    <xdr:ext cx="599010" cy="259045"/>
    <xdr:sp macro="" textlink="">
      <xdr:nvSpPr>
        <xdr:cNvPr id="314" name="補助費等該当値テキスト"/>
        <xdr:cNvSpPr txBox="1"/>
      </xdr:nvSpPr>
      <xdr:spPr>
        <a:xfrm>
          <a:off x="10528300" y="6362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155,574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69450</xdr:rowOff>
    </xdr:from>
    <xdr:to>
      <xdr:col>14</xdr:col>
      <xdr:colOff>79375</xdr:colOff>
      <xdr:row>37</xdr:row>
      <xdr:rowOff>171050</xdr:rowOff>
    </xdr:to>
    <xdr:sp macro="" textlink="">
      <xdr:nvSpPr>
        <xdr:cNvPr id="315" name="円/楕円 314"/>
        <xdr:cNvSpPr/>
      </xdr:nvSpPr>
      <xdr:spPr>
        <a:xfrm>
          <a:off x="9588500" y="64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162177</xdr:rowOff>
    </xdr:from>
    <xdr:ext cx="599010" cy="259045"/>
    <xdr:sp macro="" textlink="">
      <xdr:nvSpPr>
        <xdr:cNvPr id="316" name="テキスト ボックス 315"/>
        <xdr:cNvSpPr txBox="1"/>
      </xdr:nvSpPr>
      <xdr:spPr>
        <a:xfrm>
          <a:off x="9339794" y="650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140,210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79752</xdr:rowOff>
    </xdr:from>
    <xdr:to>
      <xdr:col>12</xdr:col>
      <xdr:colOff>561975</xdr:colOff>
      <xdr:row>38</xdr:row>
      <xdr:rowOff>9902</xdr:rowOff>
    </xdr:to>
    <xdr:sp macro="" textlink="">
      <xdr:nvSpPr>
        <xdr:cNvPr id="317" name="円/楕円 316"/>
        <xdr:cNvSpPr/>
      </xdr:nvSpPr>
      <xdr:spPr>
        <a:xfrm>
          <a:off x="8699500" y="642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38</xdr:row>
      <xdr:rowOff>1029</xdr:rowOff>
    </xdr:from>
    <xdr:ext cx="599010" cy="259045"/>
    <xdr:sp macro="" textlink="">
      <xdr:nvSpPr>
        <xdr:cNvPr id="318" name="テキスト ボックス 317"/>
        <xdr:cNvSpPr txBox="1"/>
      </xdr:nvSpPr>
      <xdr:spPr>
        <a:xfrm>
          <a:off x="8450794" y="651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134,802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74582</xdr:rowOff>
    </xdr:from>
    <xdr:to>
      <xdr:col>11</xdr:col>
      <xdr:colOff>358775</xdr:colOff>
      <xdr:row>38</xdr:row>
      <xdr:rowOff>4731</xdr:rowOff>
    </xdr:to>
    <xdr:sp macro="" textlink="">
      <xdr:nvSpPr>
        <xdr:cNvPr id="319" name="円/楕円 318"/>
        <xdr:cNvSpPr/>
      </xdr:nvSpPr>
      <xdr:spPr>
        <a:xfrm>
          <a:off x="7810500" y="6418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167309</xdr:rowOff>
    </xdr:from>
    <xdr:ext cx="599010" cy="259045"/>
    <xdr:sp macro="" textlink="">
      <xdr:nvSpPr>
        <xdr:cNvPr id="320" name="テキスト ボックス 319"/>
        <xdr:cNvSpPr txBox="1"/>
      </xdr:nvSpPr>
      <xdr:spPr>
        <a:xfrm>
          <a:off x="7561794" y="651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137,516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109047</xdr:rowOff>
    </xdr:from>
    <xdr:to>
      <xdr:col>10</xdr:col>
      <xdr:colOff>155575</xdr:colOff>
      <xdr:row>38</xdr:row>
      <xdr:rowOff>39198</xdr:rowOff>
    </xdr:to>
    <xdr:sp macro="" textlink="">
      <xdr:nvSpPr>
        <xdr:cNvPr id="321" name="円/楕円 320"/>
        <xdr:cNvSpPr/>
      </xdr:nvSpPr>
      <xdr:spPr>
        <a:xfrm>
          <a:off x="6921500" y="64526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38</xdr:row>
      <xdr:rowOff>30325</xdr:rowOff>
    </xdr:from>
    <xdr:ext cx="599010" cy="259045"/>
    <xdr:sp macro="" textlink="">
      <xdr:nvSpPr>
        <xdr:cNvPr id="322" name="テキスト ボックス 321"/>
        <xdr:cNvSpPr txBox="1"/>
      </xdr:nvSpPr>
      <xdr:spPr>
        <a:xfrm>
          <a:off x="6672794" y="654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12167</xdr:rowOff>
    </xdr:from>
    <xdr:to>
      <xdr:col>15</xdr:col>
      <xdr:colOff>180975</xdr:colOff>
      <xdr:row>58</xdr:row>
      <xdr:rowOff>53310</xdr:rowOff>
    </xdr:to>
    <xdr:cxnSp macro="">
      <xdr:nvCxnSpPr>
        <xdr:cNvPr id="351" name="直線コネクタ 350"/>
        <xdr:cNvCxnSpPr/>
      </xdr:nvCxnSpPr>
      <xdr:spPr>
        <a:xfrm>
          <a:off x="9639300" y="9956267"/>
          <a:ext cx="838200" cy="4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165518</xdr:rowOff>
    </xdr:from>
    <xdr:to>
      <xdr:col>14</xdr:col>
      <xdr:colOff>28575</xdr:colOff>
      <xdr:row>58</xdr:row>
      <xdr:rowOff>12167</xdr:rowOff>
    </xdr:to>
    <xdr:cxnSp macro="">
      <xdr:nvCxnSpPr>
        <xdr:cNvPr id="354" name="直線コネクタ 353"/>
        <xdr:cNvCxnSpPr/>
      </xdr:nvCxnSpPr>
      <xdr:spPr>
        <a:xfrm>
          <a:off x="8750300" y="9938168"/>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165518</xdr:rowOff>
    </xdr:from>
    <xdr:to>
      <xdr:col>12</xdr:col>
      <xdr:colOff>511175</xdr:colOff>
      <xdr:row>58</xdr:row>
      <xdr:rowOff>86694</xdr:rowOff>
    </xdr:to>
    <xdr:cxnSp macro="">
      <xdr:nvCxnSpPr>
        <xdr:cNvPr id="357" name="直線コネクタ 356"/>
        <xdr:cNvCxnSpPr/>
      </xdr:nvCxnSpPr>
      <xdr:spPr>
        <a:xfrm flipV="1">
          <a:off x="7861300" y="9938168"/>
          <a:ext cx="889000" cy="9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86694</xdr:rowOff>
    </xdr:from>
    <xdr:to>
      <xdr:col>11</xdr:col>
      <xdr:colOff>307975</xdr:colOff>
      <xdr:row>58</xdr:row>
      <xdr:rowOff>105783</xdr:rowOff>
    </xdr:to>
    <xdr:cxnSp macro="">
      <xdr:nvCxnSpPr>
        <xdr:cNvPr id="360" name="直線コネクタ 359"/>
        <xdr:cNvCxnSpPr/>
      </xdr:nvCxnSpPr>
      <xdr:spPr>
        <a:xfrm flipV="1">
          <a:off x="6972300" y="10030794"/>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2510</xdr:rowOff>
    </xdr:from>
    <xdr:to>
      <xdr:col>15</xdr:col>
      <xdr:colOff>231775</xdr:colOff>
      <xdr:row>58</xdr:row>
      <xdr:rowOff>104110</xdr:rowOff>
    </xdr:to>
    <xdr:sp macro="" textlink="">
      <xdr:nvSpPr>
        <xdr:cNvPr id="370" name="円/楕円 369"/>
        <xdr:cNvSpPr/>
      </xdr:nvSpPr>
      <xdr:spPr>
        <a:xfrm>
          <a:off x="10426700" y="994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152387</xdr:rowOff>
    </xdr:from>
    <xdr:ext cx="599010" cy="259045"/>
    <xdr:sp macro="" textlink="">
      <xdr:nvSpPr>
        <xdr:cNvPr id="371" name="普通建設事業費該当値テキスト"/>
        <xdr:cNvSpPr txBox="1"/>
      </xdr:nvSpPr>
      <xdr:spPr>
        <a:xfrm>
          <a:off x="10528300" y="992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213,373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132817</xdr:rowOff>
    </xdr:from>
    <xdr:to>
      <xdr:col>14</xdr:col>
      <xdr:colOff>79375</xdr:colOff>
      <xdr:row>58</xdr:row>
      <xdr:rowOff>62967</xdr:rowOff>
    </xdr:to>
    <xdr:sp macro="" textlink="">
      <xdr:nvSpPr>
        <xdr:cNvPr id="372" name="円/楕円 371"/>
        <xdr:cNvSpPr/>
      </xdr:nvSpPr>
      <xdr:spPr>
        <a:xfrm>
          <a:off x="9588500" y="99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54094</xdr:rowOff>
    </xdr:from>
    <xdr:ext cx="599010" cy="259045"/>
    <xdr:sp macro="" textlink="">
      <xdr:nvSpPr>
        <xdr:cNvPr id="373" name="テキスト ボックス 372"/>
        <xdr:cNvSpPr txBox="1"/>
      </xdr:nvSpPr>
      <xdr:spPr>
        <a:xfrm>
          <a:off x="9339794" y="999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267,366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114718</xdr:rowOff>
    </xdr:from>
    <xdr:to>
      <xdr:col>12</xdr:col>
      <xdr:colOff>561975</xdr:colOff>
      <xdr:row>58</xdr:row>
      <xdr:rowOff>44868</xdr:rowOff>
    </xdr:to>
    <xdr:sp macro="" textlink="">
      <xdr:nvSpPr>
        <xdr:cNvPr id="374" name="円/楕円 373"/>
        <xdr:cNvSpPr/>
      </xdr:nvSpPr>
      <xdr:spPr>
        <a:xfrm>
          <a:off x="8699500" y="98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35995</xdr:rowOff>
    </xdr:from>
    <xdr:ext cx="599010" cy="259045"/>
    <xdr:sp macro="" textlink="">
      <xdr:nvSpPr>
        <xdr:cNvPr id="375" name="テキスト ボックス 374"/>
        <xdr:cNvSpPr txBox="1"/>
      </xdr:nvSpPr>
      <xdr:spPr>
        <a:xfrm>
          <a:off x="8450794" y="998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291,118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35894</xdr:rowOff>
    </xdr:from>
    <xdr:to>
      <xdr:col>11</xdr:col>
      <xdr:colOff>358775</xdr:colOff>
      <xdr:row>58</xdr:row>
      <xdr:rowOff>137494</xdr:rowOff>
    </xdr:to>
    <xdr:sp macro="" textlink="">
      <xdr:nvSpPr>
        <xdr:cNvPr id="376" name="円/楕円 375"/>
        <xdr:cNvSpPr/>
      </xdr:nvSpPr>
      <xdr:spPr>
        <a:xfrm>
          <a:off x="7810500" y="99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128621</xdr:rowOff>
    </xdr:from>
    <xdr:ext cx="599010" cy="259045"/>
    <xdr:sp macro="" textlink="">
      <xdr:nvSpPr>
        <xdr:cNvPr id="377" name="テキスト ボックス 376"/>
        <xdr:cNvSpPr txBox="1"/>
      </xdr:nvSpPr>
      <xdr:spPr>
        <a:xfrm>
          <a:off x="7561794" y="1007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169,562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54983</xdr:rowOff>
    </xdr:from>
    <xdr:to>
      <xdr:col>10</xdr:col>
      <xdr:colOff>155575</xdr:colOff>
      <xdr:row>58</xdr:row>
      <xdr:rowOff>156583</xdr:rowOff>
    </xdr:to>
    <xdr:sp macro="" textlink="">
      <xdr:nvSpPr>
        <xdr:cNvPr id="378" name="円/楕円 377"/>
        <xdr:cNvSpPr/>
      </xdr:nvSpPr>
      <xdr:spPr>
        <a:xfrm>
          <a:off x="6921500" y="999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147710</xdr:rowOff>
    </xdr:from>
    <xdr:ext cx="599010" cy="259045"/>
    <xdr:sp macro="" textlink="">
      <xdr:nvSpPr>
        <xdr:cNvPr id="379" name="テキスト ボックス 378"/>
        <xdr:cNvSpPr txBox="1"/>
      </xdr:nvSpPr>
      <xdr:spPr>
        <a:xfrm>
          <a:off x="6672794" y="1009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62785</xdr:rowOff>
    </xdr:from>
    <xdr:to>
      <xdr:col>15</xdr:col>
      <xdr:colOff>180975</xdr:colOff>
      <xdr:row>78</xdr:row>
      <xdr:rowOff>136869</xdr:rowOff>
    </xdr:to>
    <xdr:cxnSp macro="">
      <xdr:nvCxnSpPr>
        <xdr:cNvPr id="408" name="直線コネクタ 407"/>
        <xdr:cNvCxnSpPr/>
      </xdr:nvCxnSpPr>
      <xdr:spPr>
        <a:xfrm>
          <a:off x="9639300" y="13435885"/>
          <a:ext cx="838200" cy="7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86069</xdr:rowOff>
    </xdr:from>
    <xdr:to>
      <xdr:col>15</xdr:col>
      <xdr:colOff>231775</xdr:colOff>
      <xdr:row>79</xdr:row>
      <xdr:rowOff>16219</xdr:rowOff>
    </xdr:to>
    <xdr:sp macro="" textlink="">
      <xdr:nvSpPr>
        <xdr:cNvPr id="418" name="円/楕円 417"/>
        <xdr:cNvSpPr/>
      </xdr:nvSpPr>
      <xdr:spPr>
        <a:xfrm>
          <a:off x="10426700" y="134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996</xdr:rowOff>
    </xdr:from>
    <xdr:ext cx="534377" cy="259045"/>
    <xdr:sp macro="" textlink="">
      <xdr:nvSpPr>
        <xdr:cNvPr id="419" name="普通建設事業費 （ うち新規整備　）該当値テキスト"/>
        <xdr:cNvSpPr txBox="1"/>
      </xdr:nvSpPr>
      <xdr:spPr>
        <a:xfrm>
          <a:off x="10528300" y="1337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62,229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11985</xdr:rowOff>
    </xdr:from>
    <xdr:to>
      <xdr:col>14</xdr:col>
      <xdr:colOff>79375</xdr:colOff>
      <xdr:row>78</xdr:row>
      <xdr:rowOff>113585</xdr:rowOff>
    </xdr:to>
    <xdr:sp macro="" textlink="">
      <xdr:nvSpPr>
        <xdr:cNvPr id="420" name="円/楕円 419"/>
        <xdr:cNvSpPr/>
      </xdr:nvSpPr>
      <xdr:spPr>
        <a:xfrm>
          <a:off x="9588500" y="133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104712</xdr:rowOff>
    </xdr:from>
    <xdr:ext cx="599010" cy="259045"/>
    <xdr:sp macro="" textlink="">
      <xdr:nvSpPr>
        <xdr:cNvPr id="421" name="テキスト ボックス 420"/>
        <xdr:cNvSpPr txBox="1"/>
      </xdr:nvSpPr>
      <xdr:spPr>
        <a:xfrm>
          <a:off x="9339794" y="1347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25237</xdr:rowOff>
    </xdr:from>
    <xdr:to>
      <xdr:col>15</xdr:col>
      <xdr:colOff>180975</xdr:colOff>
      <xdr:row>98</xdr:row>
      <xdr:rowOff>98434</xdr:rowOff>
    </xdr:to>
    <xdr:cxnSp macro="">
      <xdr:nvCxnSpPr>
        <xdr:cNvPr id="448" name="直線コネクタ 447"/>
        <xdr:cNvCxnSpPr/>
      </xdr:nvCxnSpPr>
      <xdr:spPr>
        <a:xfrm flipV="1">
          <a:off x="9639300" y="16827337"/>
          <a:ext cx="838200" cy="7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145887</xdr:rowOff>
    </xdr:from>
    <xdr:to>
      <xdr:col>15</xdr:col>
      <xdr:colOff>231775</xdr:colOff>
      <xdr:row>98</xdr:row>
      <xdr:rowOff>76037</xdr:rowOff>
    </xdr:to>
    <xdr:sp macro="" textlink="">
      <xdr:nvSpPr>
        <xdr:cNvPr id="458" name="円/楕円 457"/>
        <xdr:cNvSpPr/>
      </xdr:nvSpPr>
      <xdr:spPr>
        <a:xfrm>
          <a:off x="10426700" y="167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122043</xdr:rowOff>
    </xdr:from>
    <xdr:ext cx="599010" cy="259045"/>
    <xdr:sp macro="" textlink="">
      <xdr:nvSpPr>
        <xdr:cNvPr id="459" name="普通建設事業費 （ うち更新整備　）該当値テキスト"/>
        <xdr:cNvSpPr txBox="1"/>
      </xdr:nvSpPr>
      <xdr:spPr>
        <a:xfrm>
          <a:off x="10528300" y="1675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125,178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47634</xdr:rowOff>
    </xdr:from>
    <xdr:to>
      <xdr:col>14</xdr:col>
      <xdr:colOff>79375</xdr:colOff>
      <xdr:row>98</xdr:row>
      <xdr:rowOff>149234</xdr:rowOff>
    </xdr:to>
    <xdr:sp macro="" textlink="">
      <xdr:nvSpPr>
        <xdr:cNvPr id="460" name="円/楕円 459"/>
        <xdr:cNvSpPr/>
      </xdr:nvSpPr>
      <xdr:spPr>
        <a:xfrm>
          <a:off x="9588500" y="168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140361</xdr:rowOff>
    </xdr:from>
    <xdr:ext cx="534377" cy="259045"/>
    <xdr:sp macro="" textlink="">
      <xdr:nvSpPr>
        <xdr:cNvPr id="461" name="テキスト ボックス 460"/>
        <xdr:cNvSpPr txBox="1"/>
      </xdr:nvSpPr>
      <xdr:spPr>
        <a:xfrm>
          <a:off x="9372111" y="1694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165753</xdr:rowOff>
    </xdr:from>
    <xdr:to>
      <xdr:col>23</xdr:col>
      <xdr:colOff>517525</xdr:colOff>
      <xdr:row>38</xdr:row>
      <xdr:rowOff>52432</xdr:rowOff>
    </xdr:to>
    <xdr:cxnSp macro="">
      <xdr:nvCxnSpPr>
        <xdr:cNvPr id="488" name="直線コネクタ 487"/>
        <xdr:cNvCxnSpPr/>
      </xdr:nvCxnSpPr>
      <xdr:spPr>
        <a:xfrm flipV="1">
          <a:off x="15481300" y="6509403"/>
          <a:ext cx="838200" cy="5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34100</xdr:rowOff>
    </xdr:from>
    <xdr:ext cx="534377" cy="259045"/>
    <xdr:sp macro="" textlink="">
      <xdr:nvSpPr>
        <xdr:cNvPr id="489" name="災害復旧事業費平均値テキスト"/>
        <xdr:cNvSpPr txBox="1"/>
      </xdr:nvSpPr>
      <xdr:spPr>
        <a:xfrm>
          <a:off x="16370300" y="654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40367</xdr:rowOff>
    </xdr:from>
    <xdr:to>
      <xdr:col>22</xdr:col>
      <xdr:colOff>365125</xdr:colOff>
      <xdr:row>38</xdr:row>
      <xdr:rowOff>52432</xdr:rowOff>
    </xdr:to>
    <xdr:cxnSp macro="">
      <xdr:nvCxnSpPr>
        <xdr:cNvPr id="491" name="直線コネクタ 490"/>
        <xdr:cNvCxnSpPr/>
      </xdr:nvCxnSpPr>
      <xdr:spPr>
        <a:xfrm>
          <a:off x="14592300" y="655546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140181</xdr:rowOff>
    </xdr:from>
    <xdr:ext cx="534377" cy="259045"/>
    <xdr:sp macro="" textlink="">
      <xdr:nvSpPr>
        <xdr:cNvPr id="493" name="テキスト ボックス 492"/>
        <xdr:cNvSpPr txBox="1"/>
      </xdr:nvSpPr>
      <xdr:spPr>
        <a:xfrm>
          <a:off x="15214111" y="66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37195</xdr:rowOff>
    </xdr:from>
    <xdr:to>
      <xdr:col>21</xdr:col>
      <xdr:colOff>161925</xdr:colOff>
      <xdr:row>38</xdr:row>
      <xdr:rowOff>40367</xdr:rowOff>
    </xdr:to>
    <xdr:cxnSp macro="">
      <xdr:nvCxnSpPr>
        <xdr:cNvPr id="494" name="直線コネクタ 493"/>
        <xdr:cNvCxnSpPr/>
      </xdr:nvCxnSpPr>
      <xdr:spPr>
        <a:xfrm>
          <a:off x="13703300" y="6552295"/>
          <a:ext cx="889000" cy="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127399</xdr:rowOff>
    </xdr:from>
    <xdr:ext cx="534377" cy="259045"/>
    <xdr:sp macro="" textlink="">
      <xdr:nvSpPr>
        <xdr:cNvPr id="496" name="テキスト ボックス 495"/>
        <xdr:cNvSpPr txBox="1"/>
      </xdr:nvSpPr>
      <xdr:spPr>
        <a:xfrm>
          <a:off x="14325111" y="664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37195</xdr:rowOff>
    </xdr:from>
    <xdr:to>
      <xdr:col>19</xdr:col>
      <xdr:colOff>644525</xdr:colOff>
      <xdr:row>38</xdr:row>
      <xdr:rowOff>56355</xdr:rowOff>
    </xdr:to>
    <xdr:cxnSp macro="">
      <xdr:nvCxnSpPr>
        <xdr:cNvPr id="497" name="直線コネクタ 496"/>
        <xdr:cNvCxnSpPr/>
      </xdr:nvCxnSpPr>
      <xdr:spPr>
        <a:xfrm flipV="1">
          <a:off x="12814300" y="6552295"/>
          <a:ext cx="889000" cy="1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131957</xdr:rowOff>
    </xdr:from>
    <xdr:ext cx="534377" cy="259045"/>
    <xdr:sp macro="" textlink="">
      <xdr:nvSpPr>
        <xdr:cNvPr id="499" name="テキスト ボックス 498"/>
        <xdr:cNvSpPr txBox="1"/>
      </xdr:nvSpPr>
      <xdr:spPr>
        <a:xfrm>
          <a:off x="13436111" y="66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148627</xdr:rowOff>
    </xdr:from>
    <xdr:ext cx="534377" cy="259045"/>
    <xdr:sp macro="" textlink="">
      <xdr:nvSpPr>
        <xdr:cNvPr id="501" name="テキスト ボックス 500"/>
        <xdr:cNvSpPr txBox="1"/>
      </xdr:nvSpPr>
      <xdr:spPr>
        <a:xfrm>
          <a:off x="12547111" y="66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114953</xdr:rowOff>
    </xdr:from>
    <xdr:to>
      <xdr:col>23</xdr:col>
      <xdr:colOff>568325</xdr:colOff>
      <xdr:row>38</xdr:row>
      <xdr:rowOff>45103</xdr:rowOff>
    </xdr:to>
    <xdr:sp macro="" textlink="">
      <xdr:nvSpPr>
        <xdr:cNvPr id="507" name="円/楕円 506"/>
        <xdr:cNvSpPr/>
      </xdr:nvSpPr>
      <xdr:spPr>
        <a:xfrm>
          <a:off x="16268700" y="64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137830</xdr:rowOff>
    </xdr:from>
    <xdr:ext cx="534377" cy="259045"/>
    <xdr:sp macro="" textlink="">
      <xdr:nvSpPr>
        <xdr:cNvPr id="508" name="災害復旧事業費該当値テキスト"/>
        <xdr:cNvSpPr txBox="1"/>
      </xdr:nvSpPr>
      <xdr:spPr>
        <a:xfrm>
          <a:off x="16370300" y="631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63,603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1632</xdr:rowOff>
    </xdr:from>
    <xdr:to>
      <xdr:col>22</xdr:col>
      <xdr:colOff>415925</xdr:colOff>
      <xdr:row>38</xdr:row>
      <xdr:rowOff>103232</xdr:rowOff>
    </xdr:to>
    <xdr:sp macro="" textlink="">
      <xdr:nvSpPr>
        <xdr:cNvPr id="509" name="円/楕円 508"/>
        <xdr:cNvSpPr/>
      </xdr:nvSpPr>
      <xdr:spPr>
        <a:xfrm>
          <a:off x="15430500" y="651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119759</xdr:rowOff>
    </xdr:from>
    <xdr:ext cx="534377" cy="259045"/>
    <xdr:sp macro="" textlink="">
      <xdr:nvSpPr>
        <xdr:cNvPr id="510" name="テキスト ボックス 509"/>
        <xdr:cNvSpPr txBox="1"/>
      </xdr:nvSpPr>
      <xdr:spPr>
        <a:xfrm>
          <a:off x="15214111" y="62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161017</xdr:rowOff>
    </xdr:from>
    <xdr:to>
      <xdr:col>21</xdr:col>
      <xdr:colOff>212725</xdr:colOff>
      <xdr:row>38</xdr:row>
      <xdr:rowOff>91167</xdr:rowOff>
    </xdr:to>
    <xdr:sp macro="" textlink="">
      <xdr:nvSpPr>
        <xdr:cNvPr id="511" name="円/楕円 510"/>
        <xdr:cNvSpPr/>
      </xdr:nvSpPr>
      <xdr:spPr>
        <a:xfrm>
          <a:off x="14541500" y="650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107694</xdr:rowOff>
    </xdr:from>
    <xdr:ext cx="534377" cy="259045"/>
    <xdr:sp macro="" textlink="">
      <xdr:nvSpPr>
        <xdr:cNvPr id="512" name="テキスト ボックス 511"/>
        <xdr:cNvSpPr txBox="1"/>
      </xdr:nvSpPr>
      <xdr:spPr>
        <a:xfrm>
          <a:off x="14325111" y="627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43,453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157846</xdr:rowOff>
    </xdr:from>
    <xdr:to>
      <xdr:col>20</xdr:col>
      <xdr:colOff>9525</xdr:colOff>
      <xdr:row>38</xdr:row>
      <xdr:rowOff>87996</xdr:rowOff>
    </xdr:to>
    <xdr:sp macro="" textlink="">
      <xdr:nvSpPr>
        <xdr:cNvPr id="513" name="円/楕円 512"/>
        <xdr:cNvSpPr/>
      </xdr:nvSpPr>
      <xdr:spPr>
        <a:xfrm>
          <a:off x="13652500" y="650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104523</xdr:rowOff>
    </xdr:from>
    <xdr:ext cx="534377" cy="259045"/>
    <xdr:sp macro="" textlink="">
      <xdr:nvSpPr>
        <xdr:cNvPr id="514" name="テキスト ボックス 513"/>
        <xdr:cNvSpPr txBox="1"/>
      </xdr:nvSpPr>
      <xdr:spPr>
        <a:xfrm>
          <a:off x="13436111" y="62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5555</xdr:rowOff>
    </xdr:from>
    <xdr:to>
      <xdr:col>18</xdr:col>
      <xdr:colOff>492125</xdr:colOff>
      <xdr:row>38</xdr:row>
      <xdr:rowOff>107155</xdr:rowOff>
    </xdr:to>
    <xdr:sp macro="" textlink="">
      <xdr:nvSpPr>
        <xdr:cNvPr id="515" name="円/楕円 514"/>
        <xdr:cNvSpPr/>
      </xdr:nvSpPr>
      <xdr:spPr>
        <a:xfrm>
          <a:off x="12763500" y="65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123682</xdr:rowOff>
    </xdr:from>
    <xdr:ext cx="534377" cy="259045"/>
    <xdr:sp macro="" textlink="">
      <xdr:nvSpPr>
        <xdr:cNvPr id="516" name="テキスト ボックス 515"/>
        <xdr:cNvSpPr txBox="1"/>
      </xdr:nvSpPr>
      <xdr:spPr>
        <a:xfrm>
          <a:off x="12547111" y="62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106573</xdr:rowOff>
    </xdr:from>
    <xdr:to>
      <xdr:col>23</xdr:col>
      <xdr:colOff>517525</xdr:colOff>
      <xdr:row>77</xdr:row>
      <xdr:rowOff>125630</xdr:rowOff>
    </xdr:to>
    <xdr:cxnSp macro="">
      <xdr:nvCxnSpPr>
        <xdr:cNvPr id="600" name="直線コネクタ 599"/>
        <xdr:cNvCxnSpPr/>
      </xdr:nvCxnSpPr>
      <xdr:spPr>
        <a:xfrm>
          <a:off x="15481300" y="13308223"/>
          <a:ext cx="838200" cy="1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97627</xdr:rowOff>
    </xdr:from>
    <xdr:to>
      <xdr:col>22</xdr:col>
      <xdr:colOff>365125</xdr:colOff>
      <xdr:row>77</xdr:row>
      <xdr:rowOff>106573</xdr:rowOff>
    </xdr:to>
    <xdr:cxnSp macro="">
      <xdr:nvCxnSpPr>
        <xdr:cNvPr id="603" name="直線コネクタ 602"/>
        <xdr:cNvCxnSpPr/>
      </xdr:nvCxnSpPr>
      <xdr:spPr>
        <a:xfrm>
          <a:off x="14592300" y="13299277"/>
          <a:ext cx="889000" cy="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97627</xdr:rowOff>
    </xdr:from>
    <xdr:to>
      <xdr:col>21</xdr:col>
      <xdr:colOff>161925</xdr:colOff>
      <xdr:row>77</xdr:row>
      <xdr:rowOff>100674</xdr:rowOff>
    </xdr:to>
    <xdr:cxnSp macro="">
      <xdr:nvCxnSpPr>
        <xdr:cNvPr id="606" name="直線コネクタ 605"/>
        <xdr:cNvCxnSpPr/>
      </xdr:nvCxnSpPr>
      <xdr:spPr>
        <a:xfrm flipV="1">
          <a:off x="13703300" y="13299277"/>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100674</xdr:rowOff>
    </xdr:from>
    <xdr:to>
      <xdr:col>19</xdr:col>
      <xdr:colOff>644525</xdr:colOff>
      <xdr:row>77</xdr:row>
      <xdr:rowOff>106029</xdr:rowOff>
    </xdr:to>
    <xdr:cxnSp macro="">
      <xdr:nvCxnSpPr>
        <xdr:cNvPr id="609" name="直線コネクタ 608"/>
        <xdr:cNvCxnSpPr/>
      </xdr:nvCxnSpPr>
      <xdr:spPr>
        <a:xfrm flipV="1">
          <a:off x="12814300" y="13302324"/>
          <a:ext cx="8890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1" name="テキスト ボックス 610"/>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74830</xdr:rowOff>
    </xdr:from>
    <xdr:to>
      <xdr:col>23</xdr:col>
      <xdr:colOff>568325</xdr:colOff>
      <xdr:row>78</xdr:row>
      <xdr:rowOff>4980</xdr:rowOff>
    </xdr:to>
    <xdr:sp macro="" textlink="">
      <xdr:nvSpPr>
        <xdr:cNvPr id="619" name="円/楕円 618"/>
        <xdr:cNvSpPr/>
      </xdr:nvSpPr>
      <xdr:spPr>
        <a:xfrm>
          <a:off x="16268700" y="1327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53257</xdr:rowOff>
    </xdr:from>
    <xdr:ext cx="599010" cy="259045"/>
    <xdr:sp macro="" textlink="">
      <xdr:nvSpPr>
        <xdr:cNvPr id="620" name="公債費該当値テキスト"/>
        <xdr:cNvSpPr txBox="1"/>
      </xdr:nvSpPr>
      <xdr:spPr>
        <a:xfrm>
          <a:off x="16370300" y="1325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137,386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55773</xdr:rowOff>
    </xdr:from>
    <xdr:to>
      <xdr:col>22</xdr:col>
      <xdr:colOff>415925</xdr:colOff>
      <xdr:row>77</xdr:row>
      <xdr:rowOff>157373</xdr:rowOff>
    </xdr:to>
    <xdr:sp macro="" textlink="">
      <xdr:nvSpPr>
        <xdr:cNvPr id="621" name="円/楕円 620"/>
        <xdr:cNvSpPr/>
      </xdr:nvSpPr>
      <xdr:spPr>
        <a:xfrm>
          <a:off x="15430500" y="132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148500</xdr:rowOff>
    </xdr:from>
    <xdr:ext cx="599010" cy="259045"/>
    <xdr:sp macro="" textlink="">
      <xdr:nvSpPr>
        <xdr:cNvPr id="622" name="テキスト ボックス 621"/>
        <xdr:cNvSpPr txBox="1"/>
      </xdr:nvSpPr>
      <xdr:spPr>
        <a:xfrm>
          <a:off x="15181794" y="13350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147,389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46827</xdr:rowOff>
    </xdr:from>
    <xdr:to>
      <xdr:col>21</xdr:col>
      <xdr:colOff>212725</xdr:colOff>
      <xdr:row>77</xdr:row>
      <xdr:rowOff>148427</xdr:rowOff>
    </xdr:to>
    <xdr:sp macro="" textlink="">
      <xdr:nvSpPr>
        <xdr:cNvPr id="623" name="円/楕円 622"/>
        <xdr:cNvSpPr/>
      </xdr:nvSpPr>
      <xdr:spPr>
        <a:xfrm>
          <a:off x="14541500" y="132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139554</xdr:rowOff>
    </xdr:from>
    <xdr:ext cx="599010" cy="259045"/>
    <xdr:sp macro="" textlink="">
      <xdr:nvSpPr>
        <xdr:cNvPr id="624" name="テキスト ボックス 623"/>
        <xdr:cNvSpPr txBox="1"/>
      </xdr:nvSpPr>
      <xdr:spPr>
        <a:xfrm>
          <a:off x="14292794" y="1334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152,086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49874</xdr:rowOff>
    </xdr:from>
    <xdr:to>
      <xdr:col>20</xdr:col>
      <xdr:colOff>9525</xdr:colOff>
      <xdr:row>77</xdr:row>
      <xdr:rowOff>151474</xdr:rowOff>
    </xdr:to>
    <xdr:sp macro="" textlink="">
      <xdr:nvSpPr>
        <xdr:cNvPr id="625" name="円/楕円 624"/>
        <xdr:cNvSpPr/>
      </xdr:nvSpPr>
      <xdr:spPr>
        <a:xfrm>
          <a:off x="13652500" y="1325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168001</xdr:rowOff>
    </xdr:from>
    <xdr:ext cx="599010" cy="259045"/>
    <xdr:sp macro="" textlink="">
      <xdr:nvSpPr>
        <xdr:cNvPr id="626" name="テキスト ボックス 625"/>
        <xdr:cNvSpPr txBox="1"/>
      </xdr:nvSpPr>
      <xdr:spPr>
        <a:xfrm>
          <a:off x="13403794" y="1302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150,486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55229</xdr:rowOff>
    </xdr:from>
    <xdr:to>
      <xdr:col>18</xdr:col>
      <xdr:colOff>492125</xdr:colOff>
      <xdr:row>77</xdr:row>
      <xdr:rowOff>156829</xdr:rowOff>
    </xdr:to>
    <xdr:sp macro="" textlink="">
      <xdr:nvSpPr>
        <xdr:cNvPr id="627" name="円/楕円 626"/>
        <xdr:cNvSpPr/>
      </xdr:nvSpPr>
      <xdr:spPr>
        <a:xfrm>
          <a:off x="12763500" y="1325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147956</xdr:rowOff>
    </xdr:from>
    <xdr:ext cx="599010" cy="259045"/>
    <xdr:sp macro="" textlink="">
      <xdr:nvSpPr>
        <xdr:cNvPr id="628" name="テキスト ボックス 627"/>
        <xdr:cNvSpPr txBox="1"/>
      </xdr:nvSpPr>
      <xdr:spPr>
        <a:xfrm>
          <a:off x="12514794" y="1334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82209</xdr:rowOff>
    </xdr:from>
    <xdr:to>
      <xdr:col>23</xdr:col>
      <xdr:colOff>517525</xdr:colOff>
      <xdr:row>98</xdr:row>
      <xdr:rowOff>151785</xdr:rowOff>
    </xdr:to>
    <xdr:cxnSp macro="">
      <xdr:nvCxnSpPr>
        <xdr:cNvPr id="657" name="直線コネクタ 656"/>
        <xdr:cNvCxnSpPr/>
      </xdr:nvCxnSpPr>
      <xdr:spPr>
        <a:xfrm flipV="1">
          <a:off x="15481300" y="16884309"/>
          <a:ext cx="838200" cy="6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42618</xdr:rowOff>
    </xdr:from>
    <xdr:ext cx="534377" cy="259045"/>
    <xdr:sp macro="" textlink="">
      <xdr:nvSpPr>
        <xdr:cNvPr id="658" name="積立金平均値テキスト"/>
        <xdr:cNvSpPr txBox="1"/>
      </xdr:nvSpPr>
      <xdr:spPr>
        <a:xfrm>
          <a:off x="16370300" y="16844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85696</xdr:rowOff>
    </xdr:from>
    <xdr:to>
      <xdr:col>22</xdr:col>
      <xdr:colOff>365125</xdr:colOff>
      <xdr:row>98</xdr:row>
      <xdr:rowOff>151785</xdr:rowOff>
    </xdr:to>
    <xdr:cxnSp macro="">
      <xdr:nvCxnSpPr>
        <xdr:cNvPr id="660" name="直線コネクタ 659"/>
        <xdr:cNvCxnSpPr/>
      </xdr:nvCxnSpPr>
      <xdr:spPr>
        <a:xfrm>
          <a:off x="14592300" y="16887796"/>
          <a:ext cx="889000" cy="6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85696</xdr:rowOff>
    </xdr:from>
    <xdr:to>
      <xdr:col>21</xdr:col>
      <xdr:colOff>161925</xdr:colOff>
      <xdr:row>98</xdr:row>
      <xdr:rowOff>110702</xdr:rowOff>
    </xdr:to>
    <xdr:cxnSp macro="">
      <xdr:nvCxnSpPr>
        <xdr:cNvPr id="663" name="直線コネクタ 662"/>
        <xdr:cNvCxnSpPr/>
      </xdr:nvCxnSpPr>
      <xdr:spPr>
        <a:xfrm flipV="1">
          <a:off x="13703300" y="16887796"/>
          <a:ext cx="889000" cy="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5" name="テキスト ボックス 664"/>
        <xdr:cNvSpPr txBox="1"/>
      </xdr:nvSpPr>
      <xdr:spPr>
        <a:xfrm>
          <a:off x="14325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110702</xdr:rowOff>
    </xdr:from>
    <xdr:to>
      <xdr:col>19</xdr:col>
      <xdr:colOff>644525</xdr:colOff>
      <xdr:row>98</xdr:row>
      <xdr:rowOff>135215</xdr:rowOff>
    </xdr:to>
    <xdr:cxnSp macro="">
      <xdr:nvCxnSpPr>
        <xdr:cNvPr id="666" name="直線コネクタ 665"/>
        <xdr:cNvCxnSpPr/>
      </xdr:nvCxnSpPr>
      <xdr:spPr>
        <a:xfrm flipV="1">
          <a:off x="12814300" y="16912802"/>
          <a:ext cx="889000" cy="2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31409</xdr:rowOff>
    </xdr:from>
    <xdr:to>
      <xdr:col>23</xdr:col>
      <xdr:colOff>568325</xdr:colOff>
      <xdr:row>98</xdr:row>
      <xdr:rowOff>133009</xdr:rowOff>
    </xdr:to>
    <xdr:sp macro="" textlink="">
      <xdr:nvSpPr>
        <xdr:cNvPr id="676" name="円/楕円 675"/>
        <xdr:cNvSpPr/>
      </xdr:nvSpPr>
      <xdr:spPr>
        <a:xfrm>
          <a:off x="16268700" y="1683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54286</xdr:rowOff>
    </xdr:from>
    <xdr:ext cx="599010" cy="259045"/>
    <xdr:sp macro="" textlink="">
      <xdr:nvSpPr>
        <xdr:cNvPr id="677" name="積立金該当値テキスト"/>
        <xdr:cNvSpPr txBox="1"/>
      </xdr:nvSpPr>
      <xdr:spPr>
        <a:xfrm>
          <a:off x="16370300" y="1668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105,269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100985</xdr:rowOff>
    </xdr:from>
    <xdr:to>
      <xdr:col>22</xdr:col>
      <xdr:colOff>415925</xdr:colOff>
      <xdr:row>99</xdr:row>
      <xdr:rowOff>31135</xdr:rowOff>
    </xdr:to>
    <xdr:sp macro="" textlink="">
      <xdr:nvSpPr>
        <xdr:cNvPr id="678" name="円/楕円 677"/>
        <xdr:cNvSpPr/>
      </xdr:nvSpPr>
      <xdr:spPr>
        <a:xfrm>
          <a:off x="15430500" y="169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22262</xdr:rowOff>
    </xdr:from>
    <xdr:ext cx="534377" cy="259045"/>
    <xdr:sp macro="" textlink="">
      <xdr:nvSpPr>
        <xdr:cNvPr id="679" name="テキスト ボックス 678"/>
        <xdr:cNvSpPr txBox="1"/>
      </xdr:nvSpPr>
      <xdr:spPr>
        <a:xfrm>
          <a:off x="15214111" y="1699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50,485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34896</xdr:rowOff>
    </xdr:from>
    <xdr:to>
      <xdr:col>21</xdr:col>
      <xdr:colOff>212725</xdr:colOff>
      <xdr:row>98</xdr:row>
      <xdr:rowOff>136496</xdr:rowOff>
    </xdr:to>
    <xdr:sp macro="" textlink="">
      <xdr:nvSpPr>
        <xdr:cNvPr id="680" name="円/楕円 679"/>
        <xdr:cNvSpPr/>
      </xdr:nvSpPr>
      <xdr:spPr>
        <a:xfrm>
          <a:off x="14541500" y="1683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153023</xdr:rowOff>
    </xdr:from>
    <xdr:ext cx="599010" cy="259045"/>
    <xdr:sp macro="" textlink="">
      <xdr:nvSpPr>
        <xdr:cNvPr id="681" name="テキスト ボックス 680"/>
        <xdr:cNvSpPr txBox="1"/>
      </xdr:nvSpPr>
      <xdr:spPr>
        <a:xfrm>
          <a:off x="14292794" y="1661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102,523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59902</xdr:rowOff>
    </xdr:from>
    <xdr:to>
      <xdr:col>20</xdr:col>
      <xdr:colOff>9525</xdr:colOff>
      <xdr:row>98</xdr:row>
      <xdr:rowOff>161502</xdr:rowOff>
    </xdr:to>
    <xdr:sp macro="" textlink="">
      <xdr:nvSpPr>
        <xdr:cNvPr id="682" name="円/楕円 681"/>
        <xdr:cNvSpPr/>
      </xdr:nvSpPr>
      <xdr:spPr>
        <a:xfrm>
          <a:off x="13652500" y="1686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152629</xdr:rowOff>
    </xdr:from>
    <xdr:ext cx="534377" cy="259045"/>
    <xdr:sp macro="" textlink="">
      <xdr:nvSpPr>
        <xdr:cNvPr id="683" name="テキスト ボックス 682"/>
        <xdr:cNvSpPr txBox="1"/>
      </xdr:nvSpPr>
      <xdr:spPr>
        <a:xfrm>
          <a:off x="13436111" y="169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82,833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84415</xdr:rowOff>
    </xdr:from>
    <xdr:to>
      <xdr:col>18</xdr:col>
      <xdr:colOff>492125</xdr:colOff>
      <xdr:row>99</xdr:row>
      <xdr:rowOff>14565</xdr:rowOff>
    </xdr:to>
    <xdr:sp macro="" textlink="">
      <xdr:nvSpPr>
        <xdr:cNvPr id="684" name="円/楕円 683"/>
        <xdr:cNvSpPr/>
      </xdr:nvSpPr>
      <xdr:spPr>
        <a:xfrm>
          <a:off x="12763500" y="1688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5692</xdr:rowOff>
    </xdr:from>
    <xdr:ext cx="534377" cy="259045"/>
    <xdr:sp macro="" textlink="">
      <xdr:nvSpPr>
        <xdr:cNvPr id="685" name="テキスト ボックス 684"/>
        <xdr:cNvSpPr txBox="1"/>
      </xdr:nvSpPr>
      <xdr:spPr>
        <a:xfrm>
          <a:off x="12547111" y="1697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27495</xdr:rowOff>
    </xdr:from>
    <xdr:to>
      <xdr:col>32</xdr:col>
      <xdr:colOff>187325</xdr:colOff>
      <xdr:row>39</xdr:row>
      <xdr:rowOff>28753</xdr:rowOff>
    </xdr:to>
    <xdr:cxnSp macro="">
      <xdr:nvCxnSpPr>
        <xdr:cNvPr id="714" name="直線コネクタ 713"/>
        <xdr:cNvCxnSpPr/>
      </xdr:nvCxnSpPr>
      <xdr:spPr>
        <a:xfrm flipV="1">
          <a:off x="21323300" y="6714045"/>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82931</xdr:rowOff>
    </xdr:from>
    <xdr:to>
      <xdr:col>31</xdr:col>
      <xdr:colOff>34925</xdr:colOff>
      <xdr:row>39</xdr:row>
      <xdr:rowOff>28753</xdr:rowOff>
    </xdr:to>
    <xdr:cxnSp macro="">
      <xdr:nvCxnSpPr>
        <xdr:cNvPr id="717" name="直線コネクタ 716"/>
        <xdr:cNvCxnSpPr/>
      </xdr:nvCxnSpPr>
      <xdr:spPr>
        <a:xfrm>
          <a:off x="20434300" y="6255131"/>
          <a:ext cx="889000" cy="46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82931</xdr:rowOff>
    </xdr:from>
    <xdr:to>
      <xdr:col>29</xdr:col>
      <xdr:colOff>517525</xdr:colOff>
      <xdr:row>39</xdr:row>
      <xdr:rowOff>26619</xdr:rowOff>
    </xdr:to>
    <xdr:cxnSp macro="">
      <xdr:nvCxnSpPr>
        <xdr:cNvPr id="720" name="直線コネクタ 719"/>
        <xdr:cNvCxnSpPr/>
      </xdr:nvCxnSpPr>
      <xdr:spPr>
        <a:xfrm flipV="1">
          <a:off x="19545300" y="6255131"/>
          <a:ext cx="889000" cy="45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123182</xdr:rowOff>
    </xdr:from>
    <xdr:ext cx="469744" cy="259045"/>
    <xdr:sp macro="" textlink="">
      <xdr:nvSpPr>
        <xdr:cNvPr id="722" name="テキスト ボックス 721"/>
        <xdr:cNvSpPr txBox="1"/>
      </xdr:nvSpPr>
      <xdr:spPr>
        <a:xfrm>
          <a:off x="20199427" y="663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26619</xdr:rowOff>
    </xdr:from>
    <xdr:to>
      <xdr:col>28</xdr:col>
      <xdr:colOff>314325</xdr:colOff>
      <xdr:row>39</xdr:row>
      <xdr:rowOff>26657</xdr:rowOff>
    </xdr:to>
    <xdr:cxnSp macro="">
      <xdr:nvCxnSpPr>
        <xdr:cNvPr id="723" name="直線コネクタ 722"/>
        <xdr:cNvCxnSpPr/>
      </xdr:nvCxnSpPr>
      <xdr:spPr>
        <a:xfrm flipV="1">
          <a:off x="18656300" y="671316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148145</xdr:rowOff>
    </xdr:from>
    <xdr:to>
      <xdr:col>32</xdr:col>
      <xdr:colOff>238125</xdr:colOff>
      <xdr:row>39</xdr:row>
      <xdr:rowOff>78295</xdr:rowOff>
    </xdr:to>
    <xdr:sp macro="" textlink="">
      <xdr:nvSpPr>
        <xdr:cNvPr id="733" name="円/楕円 732"/>
        <xdr:cNvSpPr/>
      </xdr:nvSpPr>
      <xdr:spPr>
        <a:xfrm>
          <a:off x="22110700" y="66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378565" cy="259045"/>
    <xdr:sp macro="" textlink="">
      <xdr:nvSpPr>
        <xdr:cNvPr id="734" name="投資及び出資金該当値テキスト"/>
        <xdr:cNvSpPr txBox="1"/>
      </xdr:nvSpPr>
      <xdr:spPr>
        <a:xfrm>
          <a:off x="22212300" y="6624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149403</xdr:rowOff>
    </xdr:from>
    <xdr:to>
      <xdr:col>31</xdr:col>
      <xdr:colOff>85725</xdr:colOff>
      <xdr:row>39</xdr:row>
      <xdr:rowOff>79553</xdr:rowOff>
    </xdr:to>
    <xdr:sp macro="" textlink="">
      <xdr:nvSpPr>
        <xdr:cNvPr id="735" name="円/楕円 734"/>
        <xdr:cNvSpPr/>
      </xdr:nvSpPr>
      <xdr:spPr>
        <a:xfrm>
          <a:off x="21272500" y="666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70680</xdr:rowOff>
    </xdr:from>
    <xdr:ext cx="378565" cy="259045"/>
    <xdr:sp macro="" textlink="">
      <xdr:nvSpPr>
        <xdr:cNvPr id="736" name="テキスト ボックス 735"/>
        <xdr:cNvSpPr txBox="1"/>
      </xdr:nvSpPr>
      <xdr:spPr>
        <a:xfrm>
          <a:off x="21134017" y="6757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32131</xdr:rowOff>
    </xdr:from>
    <xdr:to>
      <xdr:col>29</xdr:col>
      <xdr:colOff>568325</xdr:colOff>
      <xdr:row>36</xdr:row>
      <xdr:rowOff>133731</xdr:rowOff>
    </xdr:to>
    <xdr:sp macro="" textlink="">
      <xdr:nvSpPr>
        <xdr:cNvPr id="737" name="円/楕円 736"/>
        <xdr:cNvSpPr/>
      </xdr:nvSpPr>
      <xdr:spPr>
        <a:xfrm>
          <a:off x="20383500" y="620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34</xdr:row>
      <xdr:rowOff>150258</xdr:rowOff>
    </xdr:from>
    <xdr:ext cx="534377" cy="259045"/>
    <xdr:sp macro="" textlink="">
      <xdr:nvSpPr>
        <xdr:cNvPr id="738" name="テキスト ボックス 737"/>
        <xdr:cNvSpPr txBox="1"/>
      </xdr:nvSpPr>
      <xdr:spPr>
        <a:xfrm>
          <a:off x="20167111" y="59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147269</xdr:rowOff>
    </xdr:from>
    <xdr:to>
      <xdr:col>28</xdr:col>
      <xdr:colOff>365125</xdr:colOff>
      <xdr:row>39</xdr:row>
      <xdr:rowOff>77419</xdr:rowOff>
    </xdr:to>
    <xdr:sp macro="" textlink="">
      <xdr:nvSpPr>
        <xdr:cNvPr id="739" name="円/楕円 738"/>
        <xdr:cNvSpPr/>
      </xdr:nvSpPr>
      <xdr:spPr>
        <a:xfrm>
          <a:off x="19494500" y="66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68546</xdr:rowOff>
    </xdr:from>
    <xdr:ext cx="378565" cy="259045"/>
    <xdr:sp macro="" textlink="">
      <xdr:nvSpPr>
        <xdr:cNvPr id="740" name="テキスト ボックス 739"/>
        <xdr:cNvSpPr txBox="1"/>
      </xdr:nvSpPr>
      <xdr:spPr>
        <a:xfrm>
          <a:off x="19356017" y="6755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147307</xdr:rowOff>
    </xdr:from>
    <xdr:to>
      <xdr:col>27</xdr:col>
      <xdr:colOff>161925</xdr:colOff>
      <xdr:row>39</xdr:row>
      <xdr:rowOff>77457</xdr:rowOff>
    </xdr:to>
    <xdr:sp macro="" textlink="">
      <xdr:nvSpPr>
        <xdr:cNvPr id="741" name="円/楕円 740"/>
        <xdr:cNvSpPr/>
      </xdr:nvSpPr>
      <xdr:spPr>
        <a:xfrm>
          <a:off x="18605500" y="666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68584</xdr:rowOff>
    </xdr:from>
    <xdr:ext cx="378565" cy="259045"/>
    <xdr:sp macro="" textlink="">
      <xdr:nvSpPr>
        <xdr:cNvPr id="742" name="テキスト ボックス 741"/>
        <xdr:cNvSpPr txBox="1"/>
      </xdr:nvSpPr>
      <xdr:spPr>
        <a:xfrm>
          <a:off x="18467017" y="6755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142748</xdr:rowOff>
    </xdr:from>
    <xdr:to>
      <xdr:col>32</xdr:col>
      <xdr:colOff>187325</xdr:colOff>
      <xdr:row>58</xdr:row>
      <xdr:rowOff>143084</xdr:rowOff>
    </xdr:to>
    <xdr:cxnSp macro="">
      <xdr:nvCxnSpPr>
        <xdr:cNvPr id="771" name="直線コネクタ 770"/>
        <xdr:cNvCxnSpPr/>
      </xdr:nvCxnSpPr>
      <xdr:spPr>
        <a:xfrm flipV="1">
          <a:off x="21323300" y="10086848"/>
          <a:ext cx="8382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74200</xdr:rowOff>
    </xdr:from>
    <xdr:ext cx="469744" cy="259045"/>
    <xdr:sp macro="" textlink="">
      <xdr:nvSpPr>
        <xdr:cNvPr id="772" name="貸付金平均値テキスト"/>
        <xdr:cNvSpPr txBox="1"/>
      </xdr:nvSpPr>
      <xdr:spPr>
        <a:xfrm>
          <a:off x="22212300" y="100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143084</xdr:rowOff>
    </xdr:from>
    <xdr:to>
      <xdr:col>31</xdr:col>
      <xdr:colOff>34925</xdr:colOff>
      <xdr:row>58</xdr:row>
      <xdr:rowOff>145392</xdr:rowOff>
    </xdr:to>
    <xdr:cxnSp macro="">
      <xdr:nvCxnSpPr>
        <xdr:cNvPr id="774" name="直線コネクタ 773"/>
        <xdr:cNvCxnSpPr/>
      </xdr:nvCxnSpPr>
      <xdr:spPr>
        <a:xfrm flipV="1">
          <a:off x="20434300" y="10087184"/>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14955</xdr:rowOff>
    </xdr:from>
    <xdr:ext cx="469744" cy="259045"/>
    <xdr:sp macro="" textlink="">
      <xdr:nvSpPr>
        <xdr:cNvPr id="776" name="テキスト ボックス 775"/>
        <xdr:cNvSpPr txBox="1"/>
      </xdr:nvSpPr>
      <xdr:spPr>
        <a:xfrm>
          <a:off x="21088427" y="1013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145392</xdr:rowOff>
    </xdr:from>
    <xdr:to>
      <xdr:col>29</xdr:col>
      <xdr:colOff>517525</xdr:colOff>
      <xdr:row>58</xdr:row>
      <xdr:rowOff>146276</xdr:rowOff>
    </xdr:to>
    <xdr:cxnSp macro="">
      <xdr:nvCxnSpPr>
        <xdr:cNvPr id="777" name="直線コネクタ 776"/>
        <xdr:cNvCxnSpPr/>
      </xdr:nvCxnSpPr>
      <xdr:spPr>
        <a:xfrm flipV="1">
          <a:off x="19545300" y="10089492"/>
          <a:ext cx="8890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29052</xdr:rowOff>
    </xdr:from>
    <xdr:ext cx="469744" cy="259045"/>
    <xdr:sp macro="" textlink="">
      <xdr:nvSpPr>
        <xdr:cNvPr id="779" name="テキスト ボックス 778"/>
        <xdr:cNvSpPr txBox="1"/>
      </xdr:nvSpPr>
      <xdr:spPr>
        <a:xfrm>
          <a:off x="20199427" y="1014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146276</xdr:rowOff>
    </xdr:from>
    <xdr:to>
      <xdr:col>28</xdr:col>
      <xdr:colOff>314325</xdr:colOff>
      <xdr:row>58</xdr:row>
      <xdr:rowOff>146603</xdr:rowOff>
    </xdr:to>
    <xdr:cxnSp macro="">
      <xdr:nvCxnSpPr>
        <xdr:cNvPr id="780" name="直線コネクタ 779"/>
        <xdr:cNvCxnSpPr/>
      </xdr:nvCxnSpPr>
      <xdr:spPr>
        <a:xfrm flipV="1">
          <a:off x="18656300" y="10090376"/>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31201</xdr:rowOff>
    </xdr:from>
    <xdr:ext cx="469744" cy="259045"/>
    <xdr:sp macro="" textlink="">
      <xdr:nvSpPr>
        <xdr:cNvPr id="782" name="テキスト ボックス 781"/>
        <xdr:cNvSpPr txBox="1"/>
      </xdr:nvSpPr>
      <xdr:spPr>
        <a:xfrm>
          <a:off x="19310427" y="101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25577</xdr:rowOff>
    </xdr:from>
    <xdr:ext cx="469744" cy="259045"/>
    <xdr:sp macro="" textlink="">
      <xdr:nvSpPr>
        <xdr:cNvPr id="784" name="テキスト ボックス 783"/>
        <xdr:cNvSpPr txBox="1"/>
      </xdr:nvSpPr>
      <xdr:spPr>
        <a:xfrm>
          <a:off x="18421427" y="101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91948</xdr:rowOff>
    </xdr:from>
    <xdr:to>
      <xdr:col>32</xdr:col>
      <xdr:colOff>238125</xdr:colOff>
      <xdr:row>59</xdr:row>
      <xdr:rowOff>22098</xdr:rowOff>
    </xdr:to>
    <xdr:sp macro="" textlink="">
      <xdr:nvSpPr>
        <xdr:cNvPr id="790" name="円/楕円 789"/>
        <xdr:cNvSpPr/>
      </xdr:nvSpPr>
      <xdr:spPr>
        <a:xfrm>
          <a:off x="22110700" y="100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51325</xdr:rowOff>
    </xdr:from>
    <xdr:ext cx="469744" cy="259045"/>
    <xdr:sp macro="" textlink="">
      <xdr:nvSpPr>
        <xdr:cNvPr id="791" name="貸付金該当値テキスト"/>
        <xdr:cNvSpPr txBox="1"/>
      </xdr:nvSpPr>
      <xdr:spPr>
        <a:xfrm>
          <a:off x="22212300" y="982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9,600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92284</xdr:rowOff>
    </xdr:from>
    <xdr:to>
      <xdr:col>31</xdr:col>
      <xdr:colOff>85725</xdr:colOff>
      <xdr:row>59</xdr:row>
      <xdr:rowOff>22434</xdr:rowOff>
    </xdr:to>
    <xdr:sp macro="" textlink="">
      <xdr:nvSpPr>
        <xdr:cNvPr id="792" name="円/楕円 791"/>
        <xdr:cNvSpPr/>
      </xdr:nvSpPr>
      <xdr:spPr>
        <a:xfrm>
          <a:off x="21272500" y="1003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38961</xdr:rowOff>
    </xdr:from>
    <xdr:ext cx="469744" cy="259045"/>
    <xdr:sp macro="" textlink="">
      <xdr:nvSpPr>
        <xdr:cNvPr id="793" name="テキスト ボックス 792"/>
        <xdr:cNvSpPr txBox="1"/>
      </xdr:nvSpPr>
      <xdr:spPr>
        <a:xfrm>
          <a:off x="21088427" y="981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94592</xdr:rowOff>
    </xdr:from>
    <xdr:to>
      <xdr:col>29</xdr:col>
      <xdr:colOff>568325</xdr:colOff>
      <xdr:row>59</xdr:row>
      <xdr:rowOff>24742</xdr:rowOff>
    </xdr:to>
    <xdr:sp macro="" textlink="">
      <xdr:nvSpPr>
        <xdr:cNvPr id="794" name="円/楕円 793"/>
        <xdr:cNvSpPr/>
      </xdr:nvSpPr>
      <xdr:spPr>
        <a:xfrm>
          <a:off x="20383500" y="1003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41269</xdr:rowOff>
    </xdr:from>
    <xdr:ext cx="469744" cy="259045"/>
    <xdr:sp macro="" textlink="">
      <xdr:nvSpPr>
        <xdr:cNvPr id="795" name="テキスト ボックス 794"/>
        <xdr:cNvSpPr txBox="1"/>
      </xdr:nvSpPr>
      <xdr:spPr>
        <a:xfrm>
          <a:off x="20199427" y="981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95476</xdr:rowOff>
    </xdr:from>
    <xdr:to>
      <xdr:col>28</xdr:col>
      <xdr:colOff>365125</xdr:colOff>
      <xdr:row>59</xdr:row>
      <xdr:rowOff>25626</xdr:rowOff>
    </xdr:to>
    <xdr:sp macro="" textlink="">
      <xdr:nvSpPr>
        <xdr:cNvPr id="796" name="円/楕円 795"/>
        <xdr:cNvSpPr/>
      </xdr:nvSpPr>
      <xdr:spPr>
        <a:xfrm>
          <a:off x="19494500" y="1003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42153</xdr:rowOff>
    </xdr:from>
    <xdr:ext cx="469744" cy="259045"/>
    <xdr:sp macro="" textlink="">
      <xdr:nvSpPr>
        <xdr:cNvPr id="797" name="テキスト ボックス 796"/>
        <xdr:cNvSpPr txBox="1"/>
      </xdr:nvSpPr>
      <xdr:spPr>
        <a:xfrm>
          <a:off x="19310427" y="981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95803</xdr:rowOff>
    </xdr:from>
    <xdr:to>
      <xdr:col>27</xdr:col>
      <xdr:colOff>161925</xdr:colOff>
      <xdr:row>59</xdr:row>
      <xdr:rowOff>25953</xdr:rowOff>
    </xdr:to>
    <xdr:sp macro="" textlink="">
      <xdr:nvSpPr>
        <xdr:cNvPr id="798" name="円/楕円 797"/>
        <xdr:cNvSpPr/>
      </xdr:nvSpPr>
      <xdr:spPr>
        <a:xfrm>
          <a:off x="18605500" y="1003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42480</xdr:rowOff>
    </xdr:from>
    <xdr:ext cx="469744" cy="259045"/>
    <xdr:sp macro="" textlink="">
      <xdr:nvSpPr>
        <xdr:cNvPr id="799" name="テキスト ボックス 798"/>
        <xdr:cNvSpPr txBox="1"/>
      </xdr:nvSpPr>
      <xdr:spPr>
        <a:xfrm>
          <a:off x="18421427" y="981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3908</xdr:rowOff>
    </xdr:from>
    <xdr:to>
      <xdr:col>32</xdr:col>
      <xdr:colOff>187325</xdr:colOff>
      <xdr:row>77</xdr:row>
      <xdr:rowOff>31397</xdr:rowOff>
    </xdr:to>
    <xdr:cxnSp macro="">
      <xdr:nvCxnSpPr>
        <xdr:cNvPr id="828" name="直線コネクタ 827"/>
        <xdr:cNvCxnSpPr/>
      </xdr:nvCxnSpPr>
      <xdr:spPr>
        <a:xfrm flipV="1">
          <a:off x="21323300" y="13205558"/>
          <a:ext cx="838200" cy="2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31397</xdr:rowOff>
    </xdr:from>
    <xdr:to>
      <xdr:col>31</xdr:col>
      <xdr:colOff>34925</xdr:colOff>
      <xdr:row>77</xdr:row>
      <xdr:rowOff>36164</xdr:rowOff>
    </xdr:to>
    <xdr:cxnSp macro="">
      <xdr:nvCxnSpPr>
        <xdr:cNvPr id="831" name="直線コネクタ 830"/>
        <xdr:cNvCxnSpPr/>
      </xdr:nvCxnSpPr>
      <xdr:spPr>
        <a:xfrm flipV="1">
          <a:off x="20434300" y="13233047"/>
          <a:ext cx="889000" cy="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31127</xdr:rowOff>
    </xdr:from>
    <xdr:to>
      <xdr:col>29</xdr:col>
      <xdr:colOff>517525</xdr:colOff>
      <xdr:row>77</xdr:row>
      <xdr:rowOff>36164</xdr:rowOff>
    </xdr:to>
    <xdr:cxnSp macro="">
      <xdr:nvCxnSpPr>
        <xdr:cNvPr id="834" name="直線コネクタ 833"/>
        <xdr:cNvCxnSpPr/>
      </xdr:nvCxnSpPr>
      <xdr:spPr>
        <a:xfrm>
          <a:off x="19545300" y="13232777"/>
          <a:ext cx="889000" cy="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164106</xdr:rowOff>
    </xdr:from>
    <xdr:to>
      <xdr:col>28</xdr:col>
      <xdr:colOff>314325</xdr:colOff>
      <xdr:row>77</xdr:row>
      <xdr:rowOff>31127</xdr:rowOff>
    </xdr:to>
    <xdr:cxnSp macro="">
      <xdr:nvCxnSpPr>
        <xdr:cNvPr id="837" name="直線コネクタ 836"/>
        <xdr:cNvCxnSpPr/>
      </xdr:nvCxnSpPr>
      <xdr:spPr>
        <a:xfrm>
          <a:off x="18656300" y="13194306"/>
          <a:ext cx="889000" cy="3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39" name="テキスト ボックス 838"/>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124558</xdr:rowOff>
    </xdr:from>
    <xdr:to>
      <xdr:col>32</xdr:col>
      <xdr:colOff>238125</xdr:colOff>
      <xdr:row>77</xdr:row>
      <xdr:rowOff>54708</xdr:rowOff>
    </xdr:to>
    <xdr:sp macro="" textlink="">
      <xdr:nvSpPr>
        <xdr:cNvPr id="847" name="円/楕円 846"/>
        <xdr:cNvSpPr/>
      </xdr:nvSpPr>
      <xdr:spPr>
        <a:xfrm>
          <a:off x="22110700" y="1315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102985</xdr:rowOff>
    </xdr:from>
    <xdr:ext cx="599010" cy="259045"/>
    <xdr:sp macro="" textlink="">
      <xdr:nvSpPr>
        <xdr:cNvPr id="848" name="繰出金該当値テキスト"/>
        <xdr:cNvSpPr txBox="1"/>
      </xdr:nvSpPr>
      <xdr:spPr>
        <a:xfrm>
          <a:off x="22212300" y="13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100,641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152047</xdr:rowOff>
    </xdr:from>
    <xdr:to>
      <xdr:col>31</xdr:col>
      <xdr:colOff>85725</xdr:colOff>
      <xdr:row>77</xdr:row>
      <xdr:rowOff>82197</xdr:rowOff>
    </xdr:to>
    <xdr:sp macro="" textlink="">
      <xdr:nvSpPr>
        <xdr:cNvPr id="849" name="円/楕円 848"/>
        <xdr:cNvSpPr/>
      </xdr:nvSpPr>
      <xdr:spPr>
        <a:xfrm>
          <a:off x="21272500" y="1318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73324</xdr:rowOff>
    </xdr:from>
    <xdr:ext cx="534377" cy="259045"/>
    <xdr:sp macro="" textlink="">
      <xdr:nvSpPr>
        <xdr:cNvPr id="850" name="テキスト ボックス 849"/>
        <xdr:cNvSpPr txBox="1"/>
      </xdr:nvSpPr>
      <xdr:spPr>
        <a:xfrm>
          <a:off x="21056111" y="1327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93,426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156814</xdr:rowOff>
    </xdr:from>
    <xdr:to>
      <xdr:col>29</xdr:col>
      <xdr:colOff>568325</xdr:colOff>
      <xdr:row>77</xdr:row>
      <xdr:rowOff>86964</xdr:rowOff>
    </xdr:to>
    <xdr:sp macro="" textlink="">
      <xdr:nvSpPr>
        <xdr:cNvPr id="851" name="円/楕円 850"/>
        <xdr:cNvSpPr/>
      </xdr:nvSpPr>
      <xdr:spPr>
        <a:xfrm>
          <a:off x="20383500" y="131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78091</xdr:rowOff>
    </xdr:from>
    <xdr:ext cx="534377" cy="259045"/>
    <xdr:sp macro="" textlink="">
      <xdr:nvSpPr>
        <xdr:cNvPr id="852" name="テキスト ボックス 851"/>
        <xdr:cNvSpPr txBox="1"/>
      </xdr:nvSpPr>
      <xdr:spPr>
        <a:xfrm>
          <a:off x="20167111" y="1327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92,175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151777</xdr:rowOff>
    </xdr:from>
    <xdr:to>
      <xdr:col>28</xdr:col>
      <xdr:colOff>365125</xdr:colOff>
      <xdr:row>77</xdr:row>
      <xdr:rowOff>81927</xdr:rowOff>
    </xdr:to>
    <xdr:sp macro="" textlink="">
      <xdr:nvSpPr>
        <xdr:cNvPr id="853" name="円/楕円 852"/>
        <xdr:cNvSpPr/>
      </xdr:nvSpPr>
      <xdr:spPr>
        <a:xfrm>
          <a:off x="19494500" y="1318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73054</xdr:rowOff>
    </xdr:from>
    <xdr:ext cx="534377" cy="259045"/>
    <xdr:sp macro="" textlink="">
      <xdr:nvSpPr>
        <xdr:cNvPr id="854" name="テキスト ボックス 853"/>
        <xdr:cNvSpPr txBox="1"/>
      </xdr:nvSpPr>
      <xdr:spPr>
        <a:xfrm>
          <a:off x="19278111" y="1327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93,497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113306</xdr:rowOff>
    </xdr:from>
    <xdr:to>
      <xdr:col>27</xdr:col>
      <xdr:colOff>161925</xdr:colOff>
      <xdr:row>77</xdr:row>
      <xdr:rowOff>43456</xdr:rowOff>
    </xdr:to>
    <xdr:sp macro="" textlink="">
      <xdr:nvSpPr>
        <xdr:cNvPr id="855" name="円/楕円 854"/>
        <xdr:cNvSpPr/>
      </xdr:nvSpPr>
      <xdr:spPr>
        <a:xfrm>
          <a:off x="18605500" y="131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59984</xdr:rowOff>
    </xdr:from>
    <xdr:ext cx="599010" cy="259045"/>
    <xdr:sp macro="" textlink="">
      <xdr:nvSpPr>
        <xdr:cNvPr id="856" name="テキスト ボックス 855"/>
        <xdr:cNvSpPr txBox="1"/>
      </xdr:nvSpPr>
      <xdr:spPr>
        <a:xfrm>
          <a:off x="18356794" y="1291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103,594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人件費、物件費、維持補修費補助費等</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決算額</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類似団体を下回っているが、これまでの集中改革プランに沿った行政改革による経常経費の圧縮によるものである。今後も高齢層の退職により人件費は減少すると考えられるが、質の高い行政サービスを提供するためにも過剰な経費圧縮に注意を払いながら、可能な限り経常経費の節減にある必要がある。扶助費については</a:t>
          </a:r>
          <a:r>
            <a:rPr kumimoji="1" lang="ja-JP" altLang="en-US" sz="1400">
              <a:solidFill>
                <a:schemeClr val="dk1"/>
              </a:solidFill>
              <a:effectLst/>
              <a:latin typeface="+mn-lt"/>
              <a:ea typeface="+mn-ea"/>
              <a:cs typeface="+mn-cs"/>
            </a:rPr>
            <a:t>類似団体と比較して高い数値となっているが、</a:t>
          </a:r>
          <a:r>
            <a:rPr kumimoji="1" lang="ja-JP" altLang="ja-JP" sz="1400">
              <a:solidFill>
                <a:schemeClr val="dk1"/>
              </a:solidFill>
              <a:effectLst/>
              <a:latin typeface="+mn-lt"/>
              <a:ea typeface="+mn-ea"/>
              <a:cs typeface="+mn-cs"/>
            </a:rPr>
            <a:t>今後も全国的な伸びが予想されているため、比率には上昇傾向が見られるようになってくると考えられる</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普通建設事業費については類似団体と比較しても低い数値となっているが、平成</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においては大型の公共事業を実施しており、次年度は一時的に上昇する見込みである。また、当事業に伴う起債の新規発行額を行っており、今後は公債費も上昇していくことが見込まれる。繰出金については、例年類似団体と同水準で推移しており、本村の特別会計</a:t>
          </a:r>
          <a:r>
            <a:rPr kumimoji="1" lang="en-US" altLang="ja-JP" sz="1400">
              <a:solidFill>
                <a:schemeClr val="dk1"/>
              </a:solidFill>
              <a:effectLst/>
              <a:latin typeface="+mn-lt"/>
              <a:ea typeface="+mn-ea"/>
              <a:cs typeface="+mn-cs"/>
            </a:rPr>
            <a:t>8</a:t>
          </a:r>
          <a:r>
            <a:rPr kumimoji="1" lang="ja-JP" altLang="en-US" sz="1400">
              <a:solidFill>
                <a:schemeClr val="dk1"/>
              </a:solidFill>
              <a:effectLst/>
              <a:latin typeface="+mn-lt"/>
              <a:ea typeface="+mn-ea"/>
              <a:cs typeface="+mn-cs"/>
            </a:rPr>
            <a:t>会計において、資金不足に陥ったものはなく、簡易水道事業会計及び下水道事業</a:t>
          </a:r>
          <a:r>
            <a:rPr kumimoji="1" lang="en-US" altLang="ja-JP" sz="1400">
              <a:solidFill>
                <a:schemeClr val="dk1"/>
              </a:solidFill>
              <a:effectLst/>
              <a:latin typeface="+mn-lt"/>
              <a:ea typeface="+mn-ea"/>
              <a:cs typeface="+mn-cs"/>
            </a:rPr>
            <a:t>3</a:t>
          </a:r>
          <a:r>
            <a:rPr kumimoji="1" lang="ja-JP" altLang="en-US" sz="1400">
              <a:solidFill>
                <a:schemeClr val="dk1"/>
              </a:solidFill>
              <a:effectLst/>
              <a:latin typeface="+mn-lt"/>
              <a:ea typeface="+mn-ea"/>
              <a:cs typeface="+mn-cs"/>
            </a:rPr>
            <a:t>会計においては赤字補てん財源繰出もない。今後も特別会計においては独立採算での運営を十分念頭に置いた事業運営に努める。</a:t>
          </a: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熊本県水上村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2,323
2,315
19,096.00
3,020,051
2,804,011
210,327
1,845,165
2,452,072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109655</xdr:rowOff>
    </xdr:from>
    <xdr:to>
      <xdr:col>6</xdr:col>
      <xdr:colOff>511175</xdr:colOff>
      <xdr:row>37</xdr:row>
      <xdr:rowOff>4794</xdr:rowOff>
    </xdr:to>
    <xdr:cxnSp macro="">
      <xdr:nvCxnSpPr>
        <xdr:cNvPr id="62" name="直線コネクタ 61"/>
        <xdr:cNvCxnSpPr/>
      </xdr:nvCxnSpPr>
      <xdr:spPr>
        <a:xfrm flipV="1">
          <a:off x="3797300" y="6281855"/>
          <a:ext cx="838200" cy="6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4794</xdr:rowOff>
    </xdr:from>
    <xdr:to>
      <xdr:col>5</xdr:col>
      <xdr:colOff>358775</xdr:colOff>
      <xdr:row>37</xdr:row>
      <xdr:rowOff>20600</xdr:rowOff>
    </xdr:to>
    <xdr:cxnSp macro="">
      <xdr:nvCxnSpPr>
        <xdr:cNvPr id="65" name="直線コネクタ 64"/>
        <xdr:cNvCxnSpPr/>
      </xdr:nvCxnSpPr>
      <xdr:spPr>
        <a:xfrm flipV="1">
          <a:off x="2908300" y="6348444"/>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13802</xdr:rowOff>
    </xdr:from>
    <xdr:ext cx="534377" cy="259045"/>
    <xdr:sp macro="" textlink="">
      <xdr:nvSpPr>
        <xdr:cNvPr id="67" name="テキスト ボックス 66"/>
        <xdr:cNvSpPr txBox="1"/>
      </xdr:nvSpPr>
      <xdr:spPr>
        <a:xfrm>
          <a:off x="3530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1772</xdr:rowOff>
    </xdr:from>
    <xdr:to>
      <xdr:col>4</xdr:col>
      <xdr:colOff>155575</xdr:colOff>
      <xdr:row>37</xdr:row>
      <xdr:rowOff>20600</xdr:rowOff>
    </xdr:to>
    <xdr:cxnSp macro="">
      <xdr:nvCxnSpPr>
        <xdr:cNvPr id="68" name="直線コネクタ 67"/>
        <xdr:cNvCxnSpPr/>
      </xdr:nvCxnSpPr>
      <xdr:spPr>
        <a:xfrm>
          <a:off x="2019300" y="6345422"/>
          <a:ext cx="889000" cy="1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15663</xdr:rowOff>
    </xdr:from>
    <xdr:ext cx="534377" cy="259045"/>
    <xdr:sp macro="" textlink="">
      <xdr:nvSpPr>
        <xdr:cNvPr id="70" name="テキスト ボックス 69"/>
        <xdr:cNvSpPr txBox="1"/>
      </xdr:nvSpPr>
      <xdr:spPr>
        <a:xfrm>
          <a:off x="2641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120514</xdr:rowOff>
    </xdr:from>
    <xdr:to>
      <xdr:col>2</xdr:col>
      <xdr:colOff>638175</xdr:colOff>
      <xdr:row>37</xdr:row>
      <xdr:rowOff>1772</xdr:rowOff>
    </xdr:to>
    <xdr:cxnSp macro="">
      <xdr:nvCxnSpPr>
        <xdr:cNvPr id="71" name="直線コネクタ 70"/>
        <xdr:cNvCxnSpPr/>
      </xdr:nvCxnSpPr>
      <xdr:spPr>
        <a:xfrm>
          <a:off x="1130300" y="6292714"/>
          <a:ext cx="889000" cy="5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16578</xdr:rowOff>
    </xdr:from>
    <xdr:ext cx="534377" cy="259045"/>
    <xdr:sp macro="" textlink="">
      <xdr:nvSpPr>
        <xdr:cNvPr id="73" name="テキスト ボックス 72"/>
        <xdr:cNvSpPr txBox="1"/>
      </xdr:nvSpPr>
      <xdr:spPr>
        <a:xfrm>
          <a:off x="1752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158669</xdr:rowOff>
    </xdr:from>
    <xdr:ext cx="534377" cy="259045"/>
    <xdr:sp macro="" textlink="">
      <xdr:nvSpPr>
        <xdr:cNvPr id="75" name="テキスト ボックス 74"/>
        <xdr:cNvSpPr txBox="1"/>
      </xdr:nvSpPr>
      <xdr:spPr>
        <a:xfrm>
          <a:off x="863111" y="65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58855</xdr:rowOff>
    </xdr:from>
    <xdr:to>
      <xdr:col>6</xdr:col>
      <xdr:colOff>561975</xdr:colOff>
      <xdr:row>36</xdr:row>
      <xdr:rowOff>160455</xdr:rowOff>
    </xdr:to>
    <xdr:sp macro="" textlink="">
      <xdr:nvSpPr>
        <xdr:cNvPr id="81" name="円/楕円 80"/>
        <xdr:cNvSpPr/>
      </xdr:nvSpPr>
      <xdr:spPr>
        <a:xfrm>
          <a:off x="4584700" y="623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81732</xdr:rowOff>
    </xdr:from>
    <xdr:ext cx="534377" cy="259045"/>
    <xdr:sp macro="" textlink="">
      <xdr:nvSpPr>
        <xdr:cNvPr id="82" name="議会費該当値テキスト"/>
        <xdr:cNvSpPr txBox="1"/>
      </xdr:nvSpPr>
      <xdr:spPr>
        <a:xfrm>
          <a:off x="4686300" y="608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30,840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125444</xdr:rowOff>
    </xdr:from>
    <xdr:to>
      <xdr:col>5</xdr:col>
      <xdr:colOff>409575</xdr:colOff>
      <xdr:row>37</xdr:row>
      <xdr:rowOff>55594</xdr:rowOff>
    </xdr:to>
    <xdr:sp macro="" textlink="">
      <xdr:nvSpPr>
        <xdr:cNvPr id="83" name="円/楕円 82"/>
        <xdr:cNvSpPr/>
      </xdr:nvSpPr>
      <xdr:spPr>
        <a:xfrm>
          <a:off x="3746500" y="629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72121</xdr:rowOff>
    </xdr:from>
    <xdr:ext cx="534377" cy="259045"/>
    <xdr:sp macro="" textlink="">
      <xdr:nvSpPr>
        <xdr:cNvPr id="84" name="テキスト ボックス 83"/>
        <xdr:cNvSpPr txBox="1"/>
      </xdr:nvSpPr>
      <xdr:spPr>
        <a:xfrm>
          <a:off x="3530111" y="60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26,762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141250</xdr:rowOff>
    </xdr:from>
    <xdr:to>
      <xdr:col>4</xdr:col>
      <xdr:colOff>206375</xdr:colOff>
      <xdr:row>37</xdr:row>
      <xdr:rowOff>71400</xdr:rowOff>
    </xdr:to>
    <xdr:sp macro="" textlink="">
      <xdr:nvSpPr>
        <xdr:cNvPr id="85" name="円/楕円 84"/>
        <xdr:cNvSpPr/>
      </xdr:nvSpPr>
      <xdr:spPr>
        <a:xfrm>
          <a:off x="2857500" y="63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87927</xdr:rowOff>
    </xdr:from>
    <xdr:ext cx="534377" cy="259045"/>
    <xdr:sp macro="" textlink="">
      <xdr:nvSpPr>
        <xdr:cNvPr id="86" name="テキスト ボックス 85"/>
        <xdr:cNvSpPr txBox="1"/>
      </xdr:nvSpPr>
      <xdr:spPr>
        <a:xfrm>
          <a:off x="2641111" y="608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122422</xdr:rowOff>
    </xdr:from>
    <xdr:to>
      <xdr:col>3</xdr:col>
      <xdr:colOff>3175</xdr:colOff>
      <xdr:row>37</xdr:row>
      <xdr:rowOff>52572</xdr:rowOff>
    </xdr:to>
    <xdr:sp macro="" textlink="">
      <xdr:nvSpPr>
        <xdr:cNvPr id="87" name="円/楕円 86"/>
        <xdr:cNvSpPr/>
      </xdr:nvSpPr>
      <xdr:spPr>
        <a:xfrm>
          <a:off x="1968500" y="629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69099</xdr:rowOff>
    </xdr:from>
    <xdr:ext cx="534377" cy="259045"/>
    <xdr:sp macro="" textlink="">
      <xdr:nvSpPr>
        <xdr:cNvPr id="88" name="テキスト ボックス 87"/>
        <xdr:cNvSpPr txBox="1"/>
      </xdr:nvSpPr>
      <xdr:spPr>
        <a:xfrm>
          <a:off x="1752111" y="606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26,947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69714</xdr:rowOff>
    </xdr:from>
    <xdr:to>
      <xdr:col>1</xdr:col>
      <xdr:colOff>485775</xdr:colOff>
      <xdr:row>36</xdr:row>
      <xdr:rowOff>171314</xdr:rowOff>
    </xdr:to>
    <xdr:sp macro="" textlink="">
      <xdr:nvSpPr>
        <xdr:cNvPr id="89" name="円/楕円 88"/>
        <xdr:cNvSpPr/>
      </xdr:nvSpPr>
      <xdr:spPr>
        <a:xfrm>
          <a:off x="1079500" y="624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16391</xdr:rowOff>
    </xdr:from>
    <xdr:ext cx="534377" cy="259045"/>
    <xdr:sp macro="" textlink="">
      <xdr:nvSpPr>
        <xdr:cNvPr id="90" name="テキスト ボックス 89"/>
        <xdr:cNvSpPr txBox="1"/>
      </xdr:nvSpPr>
      <xdr:spPr>
        <a:xfrm>
          <a:off x="863111" y="601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39588</xdr:rowOff>
    </xdr:from>
    <xdr:to>
      <xdr:col>6</xdr:col>
      <xdr:colOff>511175</xdr:colOff>
      <xdr:row>58</xdr:row>
      <xdr:rowOff>53267</xdr:rowOff>
    </xdr:to>
    <xdr:cxnSp macro="">
      <xdr:nvCxnSpPr>
        <xdr:cNvPr id="121" name="直線コネクタ 120"/>
        <xdr:cNvCxnSpPr/>
      </xdr:nvCxnSpPr>
      <xdr:spPr>
        <a:xfrm flipV="1">
          <a:off x="3797300" y="9983688"/>
          <a:ext cx="838200" cy="1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161145</xdr:rowOff>
    </xdr:from>
    <xdr:to>
      <xdr:col>5</xdr:col>
      <xdr:colOff>358775</xdr:colOff>
      <xdr:row>58</xdr:row>
      <xdr:rowOff>53267</xdr:rowOff>
    </xdr:to>
    <xdr:cxnSp macro="">
      <xdr:nvCxnSpPr>
        <xdr:cNvPr id="124" name="直線コネクタ 123"/>
        <xdr:cNvCxnSpPr/>
      </xdr:nvCxnSpPr>
      <xdr:spPr>
        <a:xfrm>
          <a:off x="2908300" y="9933795"/>
          <a:ext cx="889000" cy="6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161145</xdr:rowOff>
    </xdr:from>
    <xdr:to>
      <xdr:col>4</xdr:col>
      <xdr:colOff>155575</xdr:colOff>
      <xdr:row>58</xdr:row>
      <xdr:rowOff>5373</xdr:rowOff>
    </xdr:to>
    <xdr:cxnSp macro="">
      <xdr:nvCxnSpPr>
        <xdr:cNvPr id="127" name="直線コネクタ 126"/>
        <xdr:cNvCxnSpPr/>
      </xdr:nvCxnSpPr>
      <xdr:spPr>
        <a:xfrm flipV="1">
          <a:off x="2019300" y="9933795"/>
          <a:ext cx="8890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40695</xdr:rowOff>
    </xdr:from>
    <xdr:ext cx="599010" cy="259045"/>
    <xdr:sp macro="" textlink="">
      <xdr:nvSpPr>
        <xdr:cNvPr id="129" name="テキスト ボックス 128"/>
        <xdr:cNvSpPr txBox="1"/>
      </xdr:nvSpPr>
      <xdr:spPr>
        <a:xfrm>
          <a:off x="2608794" y="998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5373</xdr:rowOff>
    </xdr:from>
    <xdr:to>
      <xdr:col>2</xdr:col>
      <xdr:colOff>638175</xdr:colOff>
      <xdr:row>58</xdr:row>
      <xdr:rowOff>54796</xdr:rowOff>
    </xdr:to>
    <xdr:cxnSp macro="">
      <xdr:nvCxnSpPr>
        <xdr:cNvPr id="130" name="直線コネクタ 129"/>
        <xdr:cNvCxnSpPr/>
      </xdr:nvCxnSpPr>
      <xdr:spPr>
        <a:xfrm flipV="1">
          <a:off x="1130300" y="9949473"/>
          <a:ext cx="889000" cy="4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160238</xdr:rowOff>
    </xdr:from>
    <xdr:to>
      <xdr:col>6</xdr:col>
      <xdr:colOff>561975</xdr:colOff>
      <xdr:row>58</xdr:row>
      <xdr:rowOff>90388</xdr:rowOff>
    </xdr:to>
    <xdr:sp macro="" textlink="">
      <xdr:nvSpPr>
        <xdr:cNvPr id="140" name="円/楕円 139"/>
        <xdr:cNvSpPr/>
      </xdr:nvSpPr>
      <xdr:spPr>
        <a:xfrm>
          <a:off x="4584700" y="993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80343</xdr:rowOff>
    </xdr:from>
    <xdr:ext cx="599010" cy="259045"/>
    <xdr:sp macro="" textlink="">
      <xdr:nvSpPr>
        <xdr:cNvPr id="141" name="総務費該当値テキスト"/>
        <xdr:cNvSpPr txBox="1"/>
      </xdr:nvSpPr>
      <xdr:spPr>
        <a:xfrm>
          <a:off x="4686300" y="985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211,966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2467</xdr:rowOff>
    </xdr:from>
    <xdr:to>
      <xdr:col>5</xdr:col>
      <xdr:colOff>409575</xdr:colOff>
      <xdr:row>58</xdr:row>
      <xdr:rowOff>104067</xdr:rowOff>
    </xdr:to>
    <xdr:sp macro="" textlink="">
      <xdr:nvSpPr>
        <xdr:cNvPr id="142" name="円/楕円 141"/>
        <xdr:cNvSpPr/>
      </xdr:nvSpPr>
      <xdr:spPr>
        <a:xfrm>
          <a:off x="3746500" y="994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95194</xdr:rowOff>
    </xdr:from>
    <xdr:ext cx="599010" cy="259045"/>
    <xdr:sp macro="" textlink="">
      <xdr:nvSpPr>
        <xdr:cNvPr id="143" name="テキスト ボックス 142"/>
        <xdr:cNvSpPr txBox="1"/>
      </xdr:nvSpPr>
      <xdr:spPr>
        <a:xfrm>
          <a:off x="3497794" y="10039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199,401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110345</xdr:rowOff>
    </xdr:from>
    <xdr:to>
      <xdr:col>4</xdr:col>
      <xdr:colOff>206375</xdr:colOff>
      <xdr:row>58</xdr:row>
      <xdr:rowOff>40495</xdr:rowOff>
    </xdr:to>
    <xdr:sp macro="" textlink="">
      <xdr:nvSpPr>
        <xdr:cNvPr id="144" name="円/楕円 143"/>
        <xdr:cNvSpPr/>
      </xdr:nvSpPr>
      <xdr:spPr>
        <a:xfrm>
          <a:off x="2857500" y="98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57022</xdr:rowOff>
    </xdr:from>
    <xdr:ext cx="599010" cy="259045"/>
    <xdr:sp macro="" textlink="">
      <xdr:nvSpPr>
        <xdr:cNvPr id="145" name="テキスト ボックス 144"/>
        <xdr:cNvSpPr txBox="1"/>
      </xdr:nvSpPr>
      <xdr:spPr>
        <a:xfrm>
          <a:off x="2608794" y="9658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257,800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126023</xdr:rowOff>
    </xdr:from>
    <xdr:to>
      <xdr:col>3</xdr:col>
      <xdr:colOff>3175</xdr:colOff>
      <xdr:row>58</xdr:row>
      <xdr:rowOff>56173</xdr:rowOff>
    </xdr:to>
    <xdr:sp macro="" textlink="">
      <xdr:nvSpPr>
        <xdr:cNvPr id="146" name="円/楕円 145"/>
        <xdr:cNvSpPr/>
      </xdr:nvSpPr>
      <xdr:spPr>
        <a:xfrm>
          <a:off x="1968500" y="989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47300</xdr:rowOff>
    </xdr:from>
    <xdr:ext cx="599010" cy="259045"/>
    <xdr:sp macro="" textlink="">
      <xdr:nvSpPr>
        <xdr:cNvPr id="147" name="テキスト ボックス 146"/>
        <xdr:cNvSpPr txBox="1"/>
      </xdr:nvSpPr>
      <xdr:spPr>
        <a:xfrm>
          <a:off x="1719794" y="999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243,398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3996</xdr:rowOff>
    </xdr:from>
    <xdr:to>
      <xdr:col>1</xdr:col>
      <xdr:colOff>485775</xdr:colOff>
      <xdr:row>58</xdr:row>
      <xdr:rowOff>105596</xdr:rowOff>
    </xdr:to>
    <xdr:sp macro="" textlink="">
      <xdr:nvSpPr>
        <xdr:cNvPr id="148" name="円/楕円 147"/>
        <xdr:cNvSpPr/>
      </xdr:nvSpPr>
      <xdr:spPr>
        <a:xfrm>
          <a:off x="1079500" y="994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96723</xdr:rowOff>
    </xdr:from>
    <xdr:ext cx="599010" cy="259045"/>
    <xdr:sp macro="" textlink="">
      <xdr:nvSpPr>
        <xdr:cNvPr id="149" name="テキスト ボックス 148"/>
        <xdr:cNvSpPr txBox="1"/>
      </xdr:nvSpPr>
      <xdr:spPr>
        <a:xfrm>
          <a:off x="830794" y="1004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75003</xdr:rowOff>
    </xdr:from>
    <xdr:to>
      <xdr:col>6</xdr:col>
      <xdr:colOff>511175</xdr:colOff>
      <xdr:row>77</xdr:row>
      <xdr:rowOff>106493</xdr:rowOff>
    </xdr:to>
    <xdr:cxnSp macro="">
      <xdr:nvCxnSpPr>
        <xdr:cNvPr id="178" name="直線コネクタ 177"/>
        <xdr:cNvCxnSpPr/>
      </xdr:nvCxnSpPr>
      <xdr:spPr>
        <a:xfrm>
          <a:off x="3797300" y="13276653"/>
          <a:ext cx="838200" cy="3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51548</xdr:rowOff>
    </xdr:from>
    <xdr:ext cx="599010" cy="259045"/>
    <xdr:sp macro="" textlink="">
      <xdr:nvSpPr>
        <xdr:cNvPr id="179" name="民生費平均値テキスト"/>
        <xdr:cNvSpPr txBox="1"/>
      </xdr:nvSpPr>
      <xdr:spPr>
        <a:xfrm>
          <a:off x="4686300" y="13253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75003</xdr:rowOff>
    </xdr:from>
    <xdr:to>
      <xdr:col>5</xdr:col>
      <xdr:colOff>358775</xdr:colOff>
      <xdr:row>77</xdr:row>
      <xdr:rowOff>168790</xdr:rowOff>
    </xdr:to>
    <xdr:cxnSp macro="">
      <xdr:nvCxnSpPr>
        <xdr:cNvPr id="181" name="直線コネクタ 180"/>
        <xdr:cNvCxnSpPr/>
      </xdr:nvCxnSpPr>
      <xdr:spPr>
        <a:xfrm flipV="1">
          <a:off x="2908300" y="13276653"/>
          <a:ext cx="889000" cy="9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167811</xdr:rowOff>
    </xdr:from>
    <xdr:ext cx="599010" cy="259045"/>
    <xdr:sp macro="" textlink="">
      <xdr:nvSpPr>
        <xdr:cNvPr id="183" name="テキスト ボックス 182"/>
        <xdr:cNvSpPr txBox="1"/>
      </xdr:nvSpPr>
      <xdr:spPr>
        <a:xfrm>
          <a:off x="3497794"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168790</xdr:rowOff>
    </xdr:from>
    <xdr:to>
      <xdr:col>4</xdr:col>
      <xdr:colOff>155575</xdr:colOff>
      <xdr:row>78</xdr:row>
      <xdr:rowOff>8189</xdr:rowOff>
    </xdr:to>
    <xdr:cxnSp macro="">
      <xdr:nvCxnSpPr>
        <xdr:cNvPr id="184" name="直線コネクタ 183"/>
        <xdr:cNvCxnSpPr/>
      </xdr:nvCxnSpPr>
      <xdr:spPr>
        <a:xfrm flipV="1">
          <a:off x="2019300" y="13370440"/>
          <a:ext cx="889000" cy="1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1662</xdr:rowOff>
    </xdr:from>
    <xdr:to>
      <xdr:col>2</xdr:col>
      <xdr:colOff>638175</xdr:colOff>
      <xdr:row>78</xdr:row>
      <xdr:rowOff>8189</xdr:rowOff>
    </xdr:to>
    <xdr:cxnSp macro="">
      <xdr:nvCxnSpPr>
        <xdr:cNvPr id="187" name="直線コネクタ 186"/>
        <xdr:cNvCxnSpPr/>
      </xdr:nvCxnSpPr>
      <xdr:spPr>
        <a:xfrm>
          <a:off x="1130300" y="13374762"/>
          <a:ext cx="889000" cy="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55693</xdr:rowOff>
    </xdr:from>
    <xdr:to>
      <xdr:col>6</xdr:col>
      <xdr:colOff>561975</xdr:colOff>
      <xdr:row>77</xdr:row>
      <xdr:rowOff>157293</xdr:rowOff>
    </xdr:to>
    <xdr:sp macro="" textlink="">
      <xdr:nvSpPr>
        <xdr:cNvPr id="197" name="円/楕円 196"/>
        <xdr:cNvSpPr/>
      </xdr:nvSpPr>
      <xdr:spPr>
        <a:xfrm>
          <a:off x="4584700" y="1325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15070</xdr:rowOff>
    </xdr:from>
    <xdr:ext cx="599010" cy="259045"/>
    <xdr:sp macro="" textlink="">
      <xdr:nvSpPr>
        <xdr:cNvPr id="198" name="民生費該当値テキスト"/>
        <xdr:cNvSpPr txBox="1"/>
      </xdr:nvSpPr>
      <xdr:spPr>
        <a:xfrm>
          <a:off x="4686300" y="1304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221,148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24203</xdr:rowOff>
    </xdr:from>
    <xdr:to>
      <xdr:col>5</xdr:col>
      <xdr:colOff>409575</xdr:colOff>
      <xdr:row>77</xdr:row>
      <xdr:rowOff>125803</xdr:rowOff>
    </xdr:to>
    <xdr:sp macro="" textlink="">
      <xdr:nvSpPr>
        <xdr:cNvPr id="199" name="円/楕円 198"/>
        <xdr:cNvSpPr/>
      </xdr:nvSpPr>
      <xdr:spPr>
        <a:xfrm>
          <a:off x="3746500" y="1322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142330</xdr:rowOff>
    </xdr:from>
    <xdr:ext cx="599010" cy="259045"/>
    <xdr:sp macro="" textlink="">
      <xdr:nvSpPr>
        <xdr:cNvPr id="200" name="テキスト ボックス 199"/>
        <xdr:cNvSpPr txBox="1"/>
      </xdr:nvSpPr>
      <xdr:spPr>
        <a:xfrm>
          <a:off x="3497794" y="1300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245,942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117990</xdr:rowOff>
    </xdr:from>
    <xdr:to>
      <xdr:col>4</xdr:col>
      <xdr:colOff>206375</xdr:colOff>
      <xdr:row>78</xdr:row>
      <xdr:rowOff>48140</xdr:rowOff>
    </xdr:to>
    <xdr:sp macro="" textlink="">
      <xdr:nvSpPr>
        <xdr:cNvPr id="201" name="円/楕円 200"/>
        <xdr:cNvSpPr/>
      </xdr:nvSpPr>
      <xdr:spPr>
        <a:xfrm>
          <a:off x="2857500" y="133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39267</xdr:rowOff>
    </xdr:from>
    <xdr:ext cx="599010" cy="259045"/>
    <xdr:sp macro="" textlink="">
      <xdr:nvSpPr>
        <xdr:cNvPr id="202" name="テキスト ボックス 201"/>
        <xdr:cNvSpPr txBox="1"/>
      </xdr:nvSpPr>
      <xdr:spPr>
        <a:xfrm>
          <a:off x="2608794" y="1341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172,095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128839</xdr:rowOff>
    </xdr:from>
    <xdr:to>
      <xdr:col>3</xdr:col>
      <xdr:colOff>3175</xdr:colOff>
      <xdr:row>78</xdr:row>
      <xdr:rowOff>58989</xdr:rowOff>
    </xdr:to>
    <xdr:sp macro="" textlink="">
      <xdr:nvSpPr>
        <xdr:cNvPr id="203" name="円/楕円 202"/>
        <xdr:cNvSpPr/>
      </xdr:nvSpPr>
      <xdr:spPr>
        <a:xfrm>
          <a:off x="1968500" y="1333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50116</xdr:rowOff>
    </xdr:from>
    <xdr:ext cx="599010" cy="259045"/>
    <xdr:sp macro="" textlink="">
      <xdr:nvSpPr>
        <xdr:cNvPr id="204" name="テキスト ボックス 203"/>
        <xdr:cNvSpPr txBox="1"/>
      </xdr:nvSpPr>
      <xdr:spPr>
        <a:xfrm>
          <a:off x="1719794" y="134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163,552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122312</xdr:rowOff>
    </xdr:from>
    <xdr:to>
      <xdr:col>1</xdr:col>
      <xdr:colOff>485775</xdr:colOff>
      <xdr:row>78</xdr:row>
      <xdr:rowOff>52462</xdr:rowOff>
    </xdr:to>
    <xdr:sp macro="" textlink="">
      <xdr:nvSpPr>
        <xdr:cNvPr id="205" name="円/楕円 204"/>
        <xdr:cNvSpPr/>
      </xdr:nvSpPr>
      <xdr:spPr>
        <a:xfrm>
          <a:off x="1079500" y="1332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43589</xdr:rowOff>
    </xdr:from>
    <xdr:ext cx="599010" cy="259045"/>
    <xdr:sp macro="" textlink="">
      <xdr:nvSpPr>
        <xdr:cNvPr id="206" name="テキスト ボックス 205"/>
        <xdr:cNvSpPr txBox="1"/>
      </xdr:nvSpPr>
      <xdr:spPr>
        <a:xfrm>
          <a:off x="830794" y="13416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143663</xdr:rowOff>
    </xdr:from>
    <xdr:to>
      <xdr:col>6</xdr:col>
      <xdr:colOff>511175</xdr:colOff>
      <xdr:row>97</xdr:row>
      <xdr:rowOff>149568</xdr:rowOff>
    </xdr:to>
    <xdr:cxnSp macro="">
      <xdr:nvCxnSpPr>
        <xdr:cNvPr id="235" name="直線コネクタ 234"/>
        <xdr:cNvCxnSpPr/>
      </xdr:nvCxnSpPr>
      <xdr:spPr>
        <a:xfrm flipV="1">
          <a:off x="3797300" y="16774313"/>
          <a:ext cx="8382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123737</xdr:rowOff>
    </xdr:from>
    <xdr:to>
      <xdr:col>5</xdr:col>
      <xdr:colOff>358775</xdr:colOff>
      <xdr:row>97</xdr:row>
      <xdr:rowOff>149568</xdr:rowOff>
    </xdr:to>
    <xdr:cxnSp macro="">
      <xdr:nvCxnSpPr>
        <xdr:cNvPr id="238" name="直線コネクタ 237"/>
        <xdr:cNvCxnSpPr/>
      </xdr:nvCxnSpPr>
      <xdr:spPr>
        <a:xfrm>
          <a:off x="2908300" y="16754387"/>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123737</xdr:rowOff>
    </xdr:from>
    <xdr:to>
      <xdr:col>4</xdr:col>
      <xdr:colOff>155575</xdr:colOff>
      <xdr:row>98</xdr:row>
      <xdr:rowOff>1431</xdr:rowOff>
    </xdr:to>
    <xdr:cxnSp macro="">
      <xdr:nvCxnSpPr>
        <xdr:cNvPr id="241" name="直線コネクタ 240"/>
        <xdr:cNvCxnSpPr/>
      </xdr:nvCxnSpPr>
      <xdr:spPr>
        <a:xfrm flipV="1">
          <a:off x="2019300" y="16754387"/>
          <a:ext cx="889000" cy="4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1431</xdr:rowOff>
    </xdr:from>
    <xdr:to>
      <xdr:col>2</xdr:col>
      <xdr:colOff>638175</xdr:colOff>
      <xdr:row>98</xdr:row>
      <xdr:rowOff>38519</xdr:rowOff>
    </xdr:to>
    <xdr:cxnSp macro="">
      <xdr:nvCxnSpPr>
        <xdr:cNvPr id="244" name="直線コネクタ 243"/>
        <xdr:cNvCxnSpPr/>
      </xdr:nvCxnSpPr>
      <xdr:spPr>
        <a:xfrm flipV="1">
          <a:off x="1130300" y="16803531"/>
          <a:ext cx="889000" cy="3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92863</xdr:rowOff>
    </xdr:from>
    <xdr:to>
      <xdr:col>6</xdr:col>
      <xdr:colOff>561975</xdr:colOff>
      <xdr:row>98</xdr:row>
      <xdr:rowOff>23013</xdr:rowOff>
    </xdr:to>
    <xdr:sp macro="" textlink="">
      <xdr:nvSpPr>
        <xdr:cNvPr id="254" name="円/楕円 253"/>
        <xdr:cNvSpPr/>
      </xdr:nvSpPr>
      <xdr:spPr>
        <a:xfrm>
          <a:off x="4584700" y="1672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71290</xdr:rowOff>
    </xdr:from>
    <xdr:ext cx="534377" cy="259045"/>
    <xdr:sp macro="" textlink="">
      <xdr:nvSpPr>
        <xdr:cNvPr id="255" name="衛生費該当値テキスト"/>
        <xdr:cNvSpPr txBox="1"/>
      </xdr:nvSpPr>
      <xdr:spPr>
        <a:xfrm>
          <a:off x="4686300" y="167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63,960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98768</xdr:rowOff>
    </xdr:from>
    <xdr:to>
      <xdr:col>5</xdr:col>
      <xdr:colOff>409575</xdr:colOff>
      <xdr:row>98</xdr:row>
      <xdr:rowOff>28918</xdr:rowOff>
    </xdr:to>
    <xdr:sp macro="" textlink="">
      <xdr:nvSpPr>
        <xdr:cNvPr id="256" name="円/楕円 255"/>
        <xdr:cNvSpPr/>
      </xdr:nvSpPr>
      <xdr:spPr>
        <a:xfrm>
          <a:off x="3746500" y="1672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20045</xdr:rowOff>
    </xdr:from>
    <xdr:ext cx="534377" cy="259045"/>
    <xdr:sp macro="" textlink="">
      <xdr:nvSpPr>
        <xdr:cNvPr id="257" name="テキスト ボックス 256"/>
        <xdr:cNvSpPr txBox="1"/>
      </xdr:nvSpPr>
      <xdr:spPr>
        <a:xfrm>
          <a:off x="3530111" y="1682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62,410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72937</xdr:rowOff>
    </xdr:from>
    <xdr:to>
      <xdr:col>4</xdr:col>
      <xdr:colOff>206375</xdr:colOff>
      <xdr:row>98</xdr:row>
      <xdr:rowOff>3087</xdr:rowOff>
    </xdr:to>
    <xdr:sp macro="" textlink="">
      <xdr:nvSpPr>
        <xdr:cNvPr id="258" name="円/楕円 257"/>
        <xdr:cNvSpPr/>
      </xdr:nvSpPr>
      <xdr:spPr>
        <a:xfrm>
          <a:off x="2857500" y="167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165664</xdr:rowOff>
    </xdr:from>
    <xdr:ext cx="534377" cy="259045"/>
    <xdr:sp macro="" textlink="">
      <xdr:nvSpPr>
        <xdr:cNvPr id="259" name="テキスト ボックス 258"/>
        <xdr:cNvSpPr txBox="1"/>
      </xdr:nvSpPr>
      <xdr:spPr>
        <a:xfrm>
          <a:off x="2641111" y="1679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69,190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122081</xdr:rowOff>
    </xdr:from>
    <xdr:to>
      <xdr:col>3</xdr:col>
      <xdr:colOff>3175</xdr:colOff>
      <xdr:row>98</xdr:row>
      <xdr:rowOff>52231</xdr:rowOff>
    </xdr:to>
    <xdr:sp macro="" textlink="">
      <xdr:nvSpPr>
        <xdr:cNvPr id="260" name="円/楕円 259"/>
        <xdr:cNvSpPr/>
      </xdr:nvSpPr>
      <xdr:spPr>
        <a:xfrm>
          <a:off x="1968500" y="167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43358</xdr:rowOff>
    </xdr:from>
    <xdr:ext cx="534377" cy="259045"/>
    <xdr:sp macro="" textlink="">
      <xdr:nvSpPr>
        <xdr:cNvPr id="261" name="テキスト ボックス 260"/>
        <xdr:cNvSpPr txBox="1"/>
      </xdr:nvSpPr>
      <xdr:spPr>
        <a:xfrm>
          <a:off x="1752111" y="1684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56,291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159169</xdr:rowOff>
    </xdr:from>
    <xdr:to>
      <xdr:col>1</xdr:col>
      <xdr:colOff>485775</xdr:colOff>
      <xdr:row>98</xdr:row>
      <xdr:rowOff>89319</xdr:rowOff>
    </xdr:to>
    <xdr:sp macro="" textlink="">
      <xdr:nvSpPr>
        <xdr:cNvPr id="262" name="円/楕円 261"/>
        <xdr:cNvSpPr/>
      </xdr:nvSpPr>
      <xdr:spPr>
        <a:xfrm>
          <a:off x="1079500" y="1678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80446</xdr:rowOff>
    </xdr:from>
    <xdr:ext cx="534377" cy="259045"/>
    <xdr:sp macro="" textlink="">
      <xdr:nvSpPr>
        <xdr:cNvPr id="263" name="テキスト ボックス 262"/>
        <xdr:cNvSpPr txBox="1"/>
      </xdr:nvSpPr>
      <xdr:spPr>
        <a:xfrm>
          <a:off x="863111" y="1688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85538</xdr:rowOff>
    </xdr:from>
    <xdr:to>
      <xdr:col>14</xdr:col>
      <xdr:colOff>28575</xdr:colOff>
      <xdr:row>39</xdr:row>
      <xdr:rowOff>98878</xdr:rowOff>
    </xdr:to>
    <xdr:cxnSp macro="">
      <xdr:nvCxnSpPr>
        <xdr:cNvPr id="297" name="直線コネクタ 296"/>
        <xdr:cNvCxnSpPr/>
      </xdr:nvCxnSpPr>
      <xdr:spPr>
        <a:xfrm>
          <a:off x="8750300" y="6772088"/>
          <a:ext cx="889000" cy="1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59004</xdr:rowOff>
    </xdr:from>
    <xdr:to>
      <xdr:col>12</xdr:col>
      <xdr:colOff>511175</xdr:colOff>
      <xdr:row>39</xdr:row>
      <xdr:rowOff>85538</xdr:rowOff>
    </xdr:to>
    <xdr:cxnSp macro="">
      <xdr:nvCxnSpPr>
        <xdr:cNvPr id="300" name="直線コネクタ 299"/>
        <xdr:cNvCxnSpPr/>
      </xdr:nvCxnSpPr>
      <xdr:spPr>
        <a:xfrm>
          <a:off x="7861300" y="6745554"/>
          <a:ext cx="889000" cy="2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135226</xdr:rowOff>
    </xdr:from>
    <xdr:to>
      <xdr:col>11</xdr:col>
      <xdr:colOff>307975</xdr:colOff>
      <xdr:row>39</xdr:row>
      <xdr:rowOff>59004</xdr:rowOff>
    </xdr:to>
    <xdr:cxnSp macro="">
      <xdr:nvCxnSpPr>
        <xdr:cNvPr id="303" name="直線コネクタ 302"/>
        <xdr:cNvCxnSpPr/>
      </xdr:nvCxnSpPr>
      <xdr:spPr>
        <a:xfrm>
          <a:off x="6972300" y="6650326"/>
          <a:ext cx="889000" cy="9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xdr:cNvSpPr txBox="1"/>
      </xdr:nvSpPr>
      <xdr:spPr>
        <a:xfrm>
          <a:off x="10528300" y="6696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5" name="円/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6" name="テキスト ボックス 31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34738</xdr:rowOff>
    </xdr:from>
    <xdr:to>
      <xdr:col>12</xdr:col>
      <xdr:colOff>561975</xdr:colOff>
      <xdr:row>39</xdr:row>
      <xdr:rowOff>136338</xdr:rowOff>
    </xdr:to>
    <xdr:sp macro="" textlink="">
      <xdr:nvSpPr>
        <xdr:cNvPr id="317" name="円/楕円 316"/>
        <xdr:cNvSpPr/>
      </xdr:nvSpPr>
      <xdr:spPr>
        <a:xfrm>
          <a:off x="8699500" y="672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127465</xdr:rowOff>
    </xdr:from>
    <xdr:ext cx="378565" cy="259045"/>
    <xdr:sp macro="" textlink="">
      <xdr:nvSpPr>
        <xdr:cNvPr id="318" name="テキスト ボックス 317"/>
        <xdr:cNvSpPr txBox="1"/>
      </xdr:nvSpPr>
      <xdr:spPr>
        <a:xfrm>
          <a:off x="8561017" y="681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8204</xdr:rowOff>
    </xdr:from>
    <xdr:to>
      <xdr:col>11</xdr:col>
      <xdr:colOff>358775</xdr:colOff>
      <xdr:row>39</xdr:row>
      <xdr:rowOff>109804</xdr:rowOff>
    </xdr:to>
    <xdr:sp macro="" textlink="">
      <xdr:nvSpPr>
        <xdr:cNvPr id="319" name="円/楕円 318"/>
        <xdr:cNvSpPr/>
      </xdr:nvSpPr>
      <xdr:spPr>
        <a:xfrm>
          <a:off x="7810500" y="669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100931</xdr:rowOff>
    </xdr:from>
    <xdr:ext cx="469744" cy="259045"/>
    <xdr:sp macro="" textlink="">
      <xdr:nvSpPr>
        <xdr:cNvPr id="320" name="テキスト ボックス 319"/>
        <xdr:cNvSpPr txBox="1"/>
      </xdr:nvSpPr>
      <xdr:spPr>
        <a:xfrm>
          <a:off x="7626427" y="67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84426</xdr:rowOff>
    </xdr:from>
    <xdr:to>
      <xdr:col>10</xdr:col>
      <xdr:colOff>155575</xdr:colOff>
      <xdr:row>39</xdr:row>
      <xdr:rowOff>14576</xdr:rowOff>
    </xdr:to>
    <xdr:sp macro="" textlink="">
      <xdr:nvSpPr>
        <xdr:cNvPr id="321" name="円/楕円 320"/>
        <xdr:cNvSpPr/>
      </xdr:nvSpPr>
      <xdr:spPr>
        <a:xfrm>
          <a:off x="6921500" y="659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5703</xdr:rowOff>
    </xdr:from>
    <xdr:ext cx="469744" cy="259045"/>
    <xdr:sp macro="" textlink="">
      <xdr:nvSpPr>
        <xdr:cNvPr id="322" name="テキスト ボックス 321"/>
        <xdr:cNvSpPr txBox="1"/>
      </xdr:nvSpPr>
      <xdr:spPr>
        <a:xfrm>
          <a:off x="6737427" y="669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130511</xdr:rowOff>
    </xdr:from>
    <xdr:to>
      <xdr:col>15</xdr:col>
      <xdr:colOff>180975</xdr:colOff>
      <xdr:row>58</xdr:row>
      <xdr:rowOff>153815</xdr:rowOff>
    </xdr:to>
    <xdr:cxnSp macro="">
      <xdr:nvCxnSpPr>
        <xdr:cNvPr id="353" name="直線コネクタ 352"/>
        <xdr:cNvCxnSpPr/>
      </xdr:nvCxnSpPr>
      <xdr:spPr>
        <a:xfrm>
          <a:off x="9639300" y="10074611"/>
          <a:ext cx="838200" cy="2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15380</xdr:rowOff>
    </xdr:from>
    <xdr:to>
      <xdr:col>14</xdr:col>
      <xdr:colOff>28575</xdr:colOff>
      <xdr:row>58</xdr:row>
      <xdr:rowOff>130511</xdr:rowOff>
    </xdr:to>
    <xdr:cxnSp macro="">
      <xdr:nvCxnSpPr>
        <xdr:cNvPr id="356" name="直線コネクタ 355"/>
        <xdr:cNvCxnSpPr/>
      </xdr:nvCxnSpPr>
      <xdr:spPr>
        <a:xfrm>
          <a:off x="8750300" y="9959480"/>
          <a:ext cx="889000" cy="11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15380</xdr:rowOff>
    </xdr:from>
    <xdr:to>
      <xdr:col>12</xdr:col>
      <xdr:colOff>511175</xdr:colOff>
      <xdr:row>58</xdr:row>
      <xdr:rowOff>133400</xdr:rowOff>
    </xdr:to>
    <xdr:cxnSp macro="">
      <xdr:nvCxnSpPr>
        <xdr:cNvPr id="359" name="直線コネクタ 358"/>
        <xdr:cNvCxnSpPr/>
      </xdr:nvCxnSpPr>
      <xdr:spPr>
        <a:xfrm flipV="1">
          <a:off x="7861300" y="9959480"/>
          <a:ext cx="889000" cy="11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120794</xdr:rowOff>
    </xdr:from>
    <xdr:ext cx="599010" cy="259045"/>
    <xdr:sp macro="" textlink="">
      <xdr:nvSpPr>
        <xdr:cNvPr id="361" name="テキスト ボックス 360"/>
        <xdr:cNvSpPr txBox="1"/>
      </xdr:nvSpPr>
      <xdr:spPr>
        <a:xfrm>
          <a:off x="8450794" y="1006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133400</xdr:rowOff>
    </xdr:from>
    <xdr:to>
      <xdr:col>11</xdr:col>
      <xdr:colOff>307975</xdr:colOff>
      <xdr:row>58</xdr:row>
      <xdr:rowOff>167079</xdr:rowOff>
    </xdr:to>
    <xdr:cxnSp macro="">
      <xdr:nvCxnSpPr>
        <xdr:cNvPr id="362" name="直線コネクタ 361"/>
        <xdr:cNvCxnSpPr/>
      </xdr:nvCxnSpPr>
      <xdr:spPr>
        <a:xfrm flipV="1">
          <a:off x="6972300" y="10077500"/>
          <a:ext cx="889000" cy="3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103015</xdr:rowOff>
    </xdr:from>
    <xdr:to>
      <xdr:col>15</xdr:col>
      <xdr:colOff>231775</xdr:colOff>
      <xdr:row>59</xdr:row>
      <xdr:rowOff>33165</xdr:rowOff>
    </xdr:to>
    <xdr:sp macro="" textlink="">
      <xdr:nvSpPr>
        <xdr:cNvPr id="372" name="円/楕円 371"/>
        <xdr:cNvSpPr/>
      </xdr:nvSpPr>
      <xdr:spPr>
        <a:xfrm>
          <a:off x="10426700" y="100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27892</xdr:rowOff>
    </xdr:from>
    <xdr:ext cx="599010" cy="259045"/>
    <xdr:sp macro="" textlink="">
      <xdr:nvSpPr>
        <xdr:cNvPr id="373" name="農林水産業費該当値テキスト"/>
        <xdr:cNvSpPr txBox="1"/>
      </xdr:nvSpPr>
      <xdr:spPr>
        <a:xfrm>
          <a:off x="10528300" y="997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107,034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79711</xdr:rowOff>
    </xdr:from>
    <xdr:to>
      <xdr:col>14</xdr:col>
      <xdr:colOff>79375</xdr:colOff>
      <xdr:row>59</xdr:row>
      <xdr:rowOff>9861</xdr:rowOff>
    </xdr:to>
    <xdr:sp macro="" textlink="">
      <xdr:nvSpPr>
        <xdr:cNvPr id="374" name="円/楕円 373"/>
        <xdr:cNvSpPr/>
      </xdr:nvSpPr>
      <xdr:spPr>
        <a:xfrm>
          <a:off x="9588500" y="1002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988</xdr:rowOff>
    </xdr:from>
    <xdr:ext cx="599010" cy="259045"/>
    <xdr:sp macro="" textlink="">
      <xdr:nvSpPr>
        <xdr:cNvPr id="375" name="テキスト ボックス 374"/>
        <xdr:cNvSpPr txBox="1"/>
      </xdr:nvSpPr>
      <xdr:spPr>
        <a:xfrm>
          <a:off x="9339794"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128,441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136030</xdr:rowOff>
    </xdr:from>
    <xdr:to>
      <xdr:col>12</xdr:col>
      <xdr:colOff>561975</xdr:colOff>
      <xdr:row>58</xdr:row>
      <xdr:rowOff>66180</xdr:rowOff>
    </xdr:to>
    <xdr:sp macro="" textlink="">
      <xdr:nvSpPr>
        <xdr:cNvPr id="376" name="円/楕円 375"/>
        <xdr:cNvSpPr/>
      </xdr:nvSpPr>
      <xdr:spPr>
        <a:xfrm>
          <a:off x="8699500" y="990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82707</xdr:rowOff>
    </xdr:from>
    <xdr:ext cx="599010" cy="259045"/>
    <xdr:sp macro="" textlink="">
      <xdr:nvSpPr>
        <xdr:cNvPr id="377" name="テキスト ボックス 376"/>
        <xdr:cNvSpPr txBox="1"/>
      </xdr:nvSpPr>
      <xdr:spPr>
        <a:xfrm>
          <a:off x="8450794" y="968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234,205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82600</xdr:rowOff>
    </xdr:from>
    <xdr:to>
      <xdr:col>11</xdr:col>
      <xdr:colOff>358775</xdr:colOff>
      <xdr:row>59</xdr:row>
      <xdr:rowOff>12750</xdr:rowOff>
    </xdr:to>
    <xdr:sp macro="" textlink="">
      <xdr:nvSpPr>
        <xdr:cNvPr id="378" name="円/楕円 377"/>
        <xdr:cNvSpPr/>
      </xdr:nvSpPr>
      <xdr:spPr>
        <a:xfrm>
          <a:off x="7810500" y="100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3877</xdr:rowOff>
    </xdr:from>
    <xdr:ext cx="599010" cy="259045"/>
    <xdr:sp macro="" textlink="">
      <xdr:nvSpPr>
        <xdr:cNvPr id="379" name="テキスト ボックス 378"/>
        <xdr:cNvSpPr txBox="1"/>
      </xdr:nvSpPr>
      <xdr:spPr>
        <a:xfrm>
          <a:off x="7561794" y="1011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125,788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116279</xdr:rowOff>
    </xdr:from>
    <xdr:to>
      <xdr:col>10</xdr:col>
      <xdr:colOff>155575</xdr:colOff>
      <xdr:row>59</xdr:row>
      <xdr:rowOff>46429</xdr:rowOff>
    </xdr:to>
    <xdr:sp macro="" textlink="">
      <xdr:nvSpPr>
        <xdr:cNvPr id="380" name="円/楕円 379"/>
        <xdr:cNvSpPr/>
      </xdr:nvSpPr>
      <xdr:spPr>
        <a:xfrm>
          <a:off x="6921500" y="1006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37556</xdr:rowOff>
    </xdr:from>
    <xdr:ext cx="534377" cy="259045"/>
    <xdr:sp macro="" textlink="">
      <xdr:nvSpPr>
        <xdr:cNvPr id="381" name="テキスト ボックス 380"/>
        <xdr:cNvSpPr txBox="1"/>
      </xdr:nvSpPr>
      <xdr:spPr>
        <a:xfrm>
          <a:off x="6705111" y="1015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147845</xdr:rowOff>
    </xdr:from>
    <xdr:to>
      <xdr:col>15</xdr:col>
      <xdr:colOff>180975</xdr:colOff>
      <xdr:row>77</xdr:row>
      <xdr:rowOff>149690</xdr:rowOff>
    </xdr:to>
    <xdr:cxnSp macro="">
      <xdr:nvCxnSpPr>
        <xdr:cNvPr id="410" name="直線コネクタ 409"/>
        <xdr:cNvCxnSpPr/>
      </xdr:nvCxnSpPr>
      <xdr:spPr>
        <a:xfrm>
          <a:off x="9639300" y="13349495"/>
          <a:ext cx="8382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131385</xdr:rowOff>
    </xdr:from>
    <xdr:ext cx="534377" cy="259045"/>
    <xdr:sp macro="" textlink="">
      <xdr:nvSpPr>
        <xdr:cNvPr id="411" name="商工費平均値テキスト"/>
        <xdr:cNvSpPr txBox="1"/>
      </xdr:nvSpPr>
      <xdr:spPr>
        <a:xfrm>
          <a:off x="10528300" y="13333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147845</xdr:rowOff>
    </xdr:from>
    <xdr:to>
      <xdr:col>14</xdr:col>
      <xdr:colOff>28575</xdr:colOff>
      <xdr:row>78</xdr:row>
      <xdr:rowOff>54741</xdr:rowOff>
    </xdr:to>
    <xdr:cxnSp macro="">
      <xdr:nvCxnSpPr>
        <xdr:cNvPr id="413" name="直線コネクタ 412"/>
        <xdr:cNvCxnSpPr/>
      </xdr:nvCxnSpPr>
      <xdr:spPr>
        <a:xfrm flipV="1">
          <a:off x="8750300" y="13349495"/>
          <a:ext cx="889000" cy="7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76044</xdr:rowOff>
    </xdr:from>
    <xdr:ext cx="534377" cy="259045"/>
    <xdr:sp macro="" textlink="">
      <xdr:nvSpPr>
        <xdr:cNvPr id="415" name="テキスト ボックス 414"/>
        <xdr:cNvSpPr txBox="1"/>
      </xdr:nvSpPr>
      <xdr:spPr>
        <a:xfrm>
          <a:off x="9372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42309</xdr:rowOff>
    </xdr:from>
    <xdr:to>
      <xdr:col>12</xdr:col>
      <xdr:colOff>511175</xdr:colOff>
      <xdr:row>78</xdr:row>
      <xdr:rowOff>54741</xdr:rowOff>
    </xdr:to>
    <xdr:cxnSp macro="">
      <xdr:nvCxnSpPr>
        <xdr:cNvPr id="416" name="直線コネクタ 415"/>
        <xdr:cNvCxnSpPr/>
      </xdr:nvCxnSpPr>
      <xdr:spPr>
        <a:xfrm>
          <a:off x="7861300" y="13415409"/>
          <a:ext cx="889000" cy="1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42309</xdr:rowOff>
    </xdr:from>
    <xdr:to>
      <xdr:col>11</xdr:col>
      <xdr:colOff>307975</xdr:colOff>
      <xdr:row>78</xdr:row>
      <xdr:rowOff>59051</xdr:rowOff>
    </xdr:to>
    <xdr:cxnSp macro="">
      <xdr:nvCxnSpPr>
        <xdr:cNvPr id="419" name="直線コネクタ 418"/>
        <xdr:cNvCxnSpPr/>
      </xdr:nvCxnSpPr>
      <xdr:spPr>
        <a:xfrm flipV="1">
          <a:off x="6972300" y="13415409"/>
          <a:ext cx="889000" cy="1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113847</xdr:rowOff>
    </xdr:from>
    <xdr:ext cx="534377" cy="259045"/>
    <xdr:sp macro="" textlink="">
      <xdr:nvSpPr>
        <xdr:cNvPr id="421" name="テキスト ボックス 420"/>
        <xdr:cNvSpPr txBox="1"/>
      </xdr:nvSpPr>
      <xdr:spPr>
        <a:xfrm>
          <a:off x="7594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135881</xdr:rowOff>
    </xdr:from>
    <xdr:ext cx="534377" cy="259045"/>
    <xdr:sp macro="" textlink="">
      <xdr:nvSpPr>
        <xdr:cNvPr id="423" name="テキスト ボックス 422"/>
        <xdr:cNvSpPr txBox="1"/>
      </xdr:nvSpPr>
      <xdr:spPr>
        <a:xfrm>
          <a:off x="6705111" y="135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98890</xdr:rowOff>
    </xdr:from>
    <xdr:to>
      <xdr:col>15</xdr:col>
      <xdr:colOff>231775</xdr:colOff>
      <xdr:row>78</xdr:row>
      <xdr:rowOff>29040</xdr:rowOff>
    </xdr:to>
    <xdr:sp macro="" textlink="">
      <xdr:nvSpPr>
        <xdr:cNvPr id="429" name="円/楕円 428"/>
        <xdr:cNvSpPr/>
      </xdr:nvSpPr>
      <xdr:spPr>
        <a:xfrm>
          <a:off x="10426700" y="133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121767</xdr:rowOff>
    </xdr:from>
    <xdr:ext cx="534377" cy="259045"/>
    <xdr:sp macro="" textlink="">
      <xdr:nvSpPr>
        <xdr:cNvPr id="430" name="商工費該当値テキスト"/>
        <xdr:cNvSpPr txBox="1"/>
      </xdr:nvSpPr>
      <xdr:spPr>
        <a:xfrm>
          <a:off x="10528300" y="1315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62,378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97045</xdr:rowOff>
    </xdr:from>
    <xdr:to>
      <xdr:col>14</xdr:col>
      <xdr:colOff>79375</xdr:colOff>
      <xdr:row>78</xdr:row>
      <xdr:rowOff>27195</xdr:rowOff>
    </xdr:to>
    <xdr:sp macro="" textlink="">
      <xdr:nvSpPr>
        <xdr:cNvPr id="431" name="円/楕円 430"/>
        <xdr:cNvSpPr/>
      </xdr:nvSpPr>
      <xdr:spPr>
        <a:xfrm>
          <a:off x="9588500" y="1329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43722</xdr:rowOff>
    </xdr:from>
    <xdr:ext cx="534377" cy="259045"/>
    <xdr:sp macro="" textlink="">
      <xdr:nvSpPr>
        <xdr:cNvPr id="432" name="テキスト ボックス 431"/>
        <xdr:cNvSpPr txBox="1"/>
      </xdr:nvSpPr>
      <xdr:spPr>
        <a:xfrm>
          <a:off x="9372111" y="1307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62,862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3941</xdr:rowOff>
    </xdr:from>
    <xdr:to>
      <xdr:col>12</xdr:col>
      <xdr:colOff>561975</xdr:colOff>
      <xdr:row>78</xdr:row>
      <xdr:rowOff>105541</xdr:rowOff>
    </xdr:to>
    <xdr:sp macro="" textlink="">
      <xdr:nvSpPr>
        <xdr:cNvPr id="433" name="円/楕円 432"/>
        <xdr:cNvSpPr/>
      </xdr:nvSpPr>
      <xdr:spPr>
        <a:xfrm>
          <a:off x="8699500" y="1337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96668</xdr:rowOff>
    </xdr:from>
    <xdr:ext cx="534377" cy="259045"/>
    <xdr:sp macro="" textlink="">
      <xdr:nvSpPr>
        <xdr:cNvPr id="434" name="テキスト ボックス 433"/>
        <xdr:cNvSpPr txBox="1"/>
      </xdr:nvSpPr>
      <xdr:spPr>
        <a:xfrm>
          <a:off x="8483111" y="1346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162959</xdr:rowOff>
    </xdr:from>
    <xdr:to>
      <xdr:col>11</xdr:col>
      <xdr:colOff>358775</xdr:colOff>
      <xdr:row>78</xdr:row>
      <xdr:rowOff>93109</xdr:rowOff>
    </xdr:to>
    <xdr:sp macro="" textlink="">
      <xdr:nvSpPr>
        <xdr:cNvPr id="435" name="円/楕円 434"/>
        <xdr:cNvSpPr/>
      </xdr:nvSpPr>
      <xdr:spPr>
        <a:xfrm>
          <a:off x="7810500" y="1336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109636</xdr:rowOff>
    </xdr:from>
    <xdr:ext cx="534377" cy="259045"/>
    <xdr:sp macro="" textlink="">
      <xdr:nvSpPr>
        <xdr:cNvPr id="436" name="テキスト ボックス 435"/>
        <xdr:cNvSpPr txBox="1"/>
      </xdr:nvSpPr>
      <xdr:spPr>
        <a:xfrm>
          <a:off x="7594111" y="1313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45,562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8251</xdr:rowOff>
    </xdr:from>
    <xdr:to>
      <xdr:col>10</xdr:col>
      <xdr:colOff>155575</xdr:colOff>
      <xdr:row>78</xdr:row>
      <xdr:rowOff>109851</xdr:rowOff>
    </xdr:to>
    <xdr:sp macro="" textlink="">
      <xdr:nvSpPr>
        <xdr:cNvPr id="437" name="円/楕円 436"/>
        <xdr:cNvSpPr/>
      </xdr:nvSpPr>
      <xdr:spPr>
        <a:xfrm>
          <a:off x="6921500" y="1338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126378</xdr:rowOff>
    </xdr:from>
    <xdr:ext cx="534377" cy="259045"/>
    <xdr:sp macro="" textlink="">
      <xdr:nvSpPr>
        <xdr:cNvPr id="438" name="テキスト ボックス 437"/>
        <xdr:cNvSpPr txBox="1"/>
      </xdr:nvSpPr>
      <xdr:spPr>
        <a:xfrm>
          <a:off x="6705111" y="1315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106683</xdr:rowOff>
    </xdr:from>
    <xdr:to>
      <xdr:col>15</xdr:col>
      <xdr:colOff>180975</xdr:colOff>
      <xdr:row>98</xdr:row>
      <xdr:rowOff>113452</xdr:rowOff>
    </xdr:to>
    <xdr:cxnSp macro="">
      <xdr:nvCxnSpPr>
        <xdr:cNvPr id="467" name="直線コネクタ 466"/>
        <xdr:cNvCxnSpPr/>
      </xdr:nvCxnSpPr>
      <xdr:spPr>
        <a:xfrm flipV="1">
          <a:off x="9639300" y="16908783"/>
          <a:ext cx="838200" cy="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40970</xdr:rowOff>
    </xdr:from>
    <xdr:ext cx="599010" cy="259045"/>
    <xdr:sp macro="" textlink="">
      <xdr:nvSpPr>
        <xdr:cNvPr id="468" name="土木費平均値テキスト"/>
        <xdr:cNvSpPr txBox="1"/>
      </xdr:nvSpPr>
      <xdr:spPr>
        <a:xfrm>
          <a:off x="10528300" y="16843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113452</xdr:rowOff>
    </xdr:from>
    <xdr:to>
      <xdr:col>14</xdr:col>
      <xdr:colOff>28575</xdr:colOff>
      <xdr:row>98</xdr:row>
      <xdr:rowOff>145194</xdr:rowOff>
    </xdr:to>
    <xdr:cxnSp macro="">
      <xdr:nvCxnSpPr>
        <xdr:cNvPr id="470" name="直線コネクタ 469"/>
        <xdr:cNvCxnSpPr/>
      </xdr:nvCxnSpPr>
      <xdr:spPr>
        <a:xfrm flipV="1">
          <a:off x="8750300" y="16915552"/>
          <a:ext cx="889000" cy="3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138435</xdr:rowOff>
    </xdr:from>
    <xdr:to>
      <xdr:col>12</xdr:col>
      <xdr:colOff>511175</xdr:colOff>
      <xdr:row>98</xdr:row>
      <xdr:rowOff>145194</xdr:rowOff>
    </xdr:to>
    <xdr:cxnSp macro="">
      <xdr:nvCxnSpPr>
        <xdr:cNvPr id="473" name="直線コネクタ 472"/>
        <xdr:cNvCxnSpPr/>
      </xdr:nvCxnSpPr>
      <xdr:spPr>
        <a:xfrm>
          <a:off x="7861300" y="16940535"/>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138435</xdr:rowOff>
    </xdr:from>
    <xdr:to>
      <xdr:col>11</xdr:col>
      <xdr:colOff>307975</xdr:colOff>
      <xdr:row>98</xdr:row>
      <xdr:rowOff>146286</xdr:rowOff>
    </xdr:to>
    <xdr:cxnSp macro="">
      <xdr:nvCxnSpPr>
        <xdr:cNvPr id="476" name="直線コネクタ 475"/>
        <xdr:cNvCxnSpPr/>
      </xdr:nvCxnSpPr>
      <xdr:spPr>
        <a:xfrm flipV="1">
          <a:off x="6972300" y="16940535"/>
          <a:ext cx="889000" cy="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55883</xdr:rowOff>
    </xdr:from>
    <xdr:to>
      <xdr:col>15</xdr:col>
      <xdr:colOff>231775</xdr:colOff>
      <xdr:row>98</xdr:row>
      <xdr:rowOff>157483</xdr:rowOff>
    </xdr:to>
    <xdr:sp macro="" textlink="">
      <xdr:nvSpPr>
        <xdr:cNvPr id="486" name="円/楕円 485"/>
        <xdr:cNvSpPr/>
      </xdr:nvSpPr>
      <xdr:spPr>
        <a:xfrm>
          <a:off x="10426700" y="1685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15260</xdr:rowOff>
    </xdr:from>
    <xdr:ext cx="599010" cy="259045"/>
    <xdr:sp macro="" textlink="">
      <xdr:nvSpPr>
        <xdr:cNvPr id="487" name="土木費該当値テキスト"/>
        <xdr:cNvSpPr txBox="1"/>
      </xdr:nvSpPr>
      <xdr:spPr>
        <a:xfrm>
          <a:off x="10528300" y="16645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143,329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62652</xdr:rowOff>
    </xdr:from>
    <xdr:to>
      <xdr:col>14</xdr:col>
      <xdr:colOff>79375</xdr:colOff>
      <xdr:row>98</xdr:row>
      <xdr:rowOff>164252</xdr:rowOff>
    </xdr:to>
    <xdr:sp macro="" textlink="">
      <xdr:nvSpPr>
        <xdr:cNvPr id="488" name="円/楕円 487"/>
        <xdr:cNvSpPr/>
      </xdr:nvSpPr>
      <xdr:spPr>
        <a:xfrm>
          <a:off x="9588500" y="1686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155379</xdr:rowOff>
    </xdr:from>
    <xdr:ext cx="599010" cy="259045"/>
    <xdr:sp macro="" textlink="">
      <xdr:nvSpPr>
        <xdr:cNvPr id="489" name="テキスト ボックス 488"/>
        <xdr:cNvSpPr txBox="1"/>
      </xdr:nvSpPr>
      <xdr:spPr>
        <a:xfrm>
          <a:off x="9339794" y="16957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134,447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94394</xdr:rowOff>
    </xdr:from>
    <xdr:to>
      <xdr:col>12</xdr:col>
      <xdr:colOff>561975</xdr:colOff>
      <xdr:row>99</xdr:row>
      <xdr:rowOff>24544</xdr:rowOff>
    </xdr:to>
    <xdr:sp macro="" textlink="">
      <xdr:nvSpPr>
        <xdr:cNvPr id="490" name="円/楕円 489"/>
        <xdr:cNvSpPr/>
      </xdr:nvSpPr>
      <xdr:spPr>
        <a:xfrm>
          <a:off x="8699500" y="168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15671</xdr:rowOff>
    </xdr:from>
    <xdr:ext cx="534377" cy="259045"/>
    <xdr:sp macro="" textlink="">
      <xdr:nvSpPr>
        <xdr:cNvPr id="491" name="テキスト ボックス 490"/>
        <xdr:cNvSpPr txBox="1"/>
      </xdr:nvSpPr>
      <xdr:spPr>
        <a:xfrm>
          <a:off x="8483111" y="1698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92,790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87635</xdr:rowOff>
    </xdr:from>
    <xdr:to>
      <xdr:col>11</xdr:col>
      <xdr:colOff>358775</xdr:colOff>
      <xdr:row>99</xdr:row>
      <xdr:rowOff>17785</xdr:rowOff>
    </xdr:to>
    <xdr:sp macro="" textlink="">
      <xdr:nvSpPr>
        <xdr:cNvPr id="492" name="円/楕円 491"/>
        <xdr:cNvSpPr/>
      </xdr:nvSpPr>
      <xdr:spPr>
        <a:xfrm>
          <a:off x="7810500" y="1688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99</xdr:row>
      <xdr:rowOff>8912</xdr:rowOff>
    </xdr:from>
    <xdr:ext cx="599010" cy="259045"/>
    <xdr:sp macro="" textlink="">
      <xdr:nvSpPr>
        <xdr:cNvPr id="493" name="テキスト ボックス 492"/>
        <xdr:cNvSpPr txBox="1"/>
      </xdr:nvSpPr>
      <xdr:spPr>
        <a:xfrm>
          <a:off x="7561794" y="1698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101,661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95486</xdr:rowOff>
    </xdr:from>
    <xdr:to>
      <xdr:col>10</xdr:col>
      <xdr:colOff>155575</xdr:colOff>
      <xdr:row>99</xdr:row>
      <xdr:rowOff>25636</xdr:rowOff>
    </xdr:to>
    <xdr:sp macro="" textlink="">
      <xdr:nvSpPr>
        <xdr:cNvPr id="494" name="円/楕円 493"/>
        <xdr:cNvSpPr/>
      </xdr:nvSpPr>
      <xdr:spPr>
        <a:xfrm>
          <a:off x="6921500" y="168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16763</xdr:rowOff>
    </xdr:from>
    <xdr:ext cx="534377" cy="259045"/>
    <xdr:sp macro="" textlink="">
      <xdr:nvSpPr>
        <xdr:cNvPr id="495" name="テキスト ボックス 494"/>
        <xdr:cNvSpPr txBox="1"/>
      </xdr:nvSpPr>
      <xdr:spPr>
        <a:xfrm>
          <a:off x="6705111" y="1699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66244</xdr:rowOff>
    </xdr:from>
    <xdr:to>
      <xdr:col>23</xdr:col>
      <xdr:colOff>517525</xdr:colOff>
      <xdr:row>38</xdr:row>
      <xdr:rowOff>70663</xdr:rowOff>
    </xdr:to>
    <xdr:cxnSp macro="">
      <xdr:nvCxnSpPr>
        <xdr:cNvPr id="522" name="直線コネクタ 521"/>
        <xdr:cNvCxnSpPr/>
      </xdr:nvCxnSpPr>
      <xdr:spPr>
        <a:xfrm flipV="1">
          <a:off x="15481300" y="6581344"/>
          <a:ext cx="8382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23182</xdr:rowOff>
    </xdr:from>
    <xdr:to>
      <xdr:col>22</xdr:col>
      <xdr:colOff>365125</xdr:colOff>
      <xdr:row>38</xdr:row>
      <xdr:rowOff>70663</xdr:rowOff>
    </xdr:to>
    <xdr:cxnSp macro="">
      <xdr:nvCxnSpPr>
        <xdr:cNvPr id="525" name="直線コネクタ 524"/>
        <xdr:cNvCxnSpPr/>
      </xdr:nvCxnSpPr>
      <xdr:spPr>
        <a:xfrm>
          <a:off x="14592300" y="6538282"/>
          <a:ext cx="889000" cy="4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23182</xdr:rowOff>
    </xdr:from>
    <xdr:to>
      <xdr:col>21</xdr:col>
      <xdr:colOff>161925</xdr:colOff>
      <xdr:row>38</xdr:row>
      <xdr:rowOff>65949</xdr:rowOff>
    </xdr:to>
    <xdr:cxnSp macro="">
      <xdr:nvCxnSpPr>
        <xdr:cNvPr id="528" name="直線コネクタ 527"/>
        <xdr:cNvCxnSpPr/>
      </xdr:nvCxnSpPr>
      <xdr:spPr>
        <a:xfrm flipV="1">
          <a:off x="13703300" y="6538282"/>
          <a:ext cx="889000" cy="4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71855</xdr:rowOff>
    </xdr:from>
    <xdr:ext cx="534377" cy="259045"/>
    <xdr:sp macro="" textlink="">
      <xdr:nvSpPr>
        <xdr:cNvPr id="530" name="テキスト ボックス 529"/>
        <xdr:cNvSpPr txBox="1"/>
      </xdr:nvSpPr>
      <xdr:spPr>
        <a:xfrm>
          <a:off x="14325111" y="65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61551</xdr:rowOff>
    </xdr:from>
    <xdr:to>
      <xdr:col>19</xdr:col>
      <xdr:colOff>644525</xdr:colOff>
      <xdr:row>38</xdr:row>
      <xdr:rowOff>65949</xdr:rowOff>
    </xdr:to>
    <xdr:cxnSp macro="">
      <xdr:nvCxnSpPr>
        <xdr:cNvPr id="531" name="直線コネクタ 530"/>
        <xdr:cNvCxnSpPr/>
      </xdr:nvCxnSpPr>
      <xdr:spPr>
        <a:xfrm>
          <a:off x="12814300" y="6576651"/>
          <a:ext cx="889000" cy="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15444</xdr:rowOff>
    </xdr:from>
    <xdr:to>
      <xdr:col>23</xdr:col>
      <xdr:colOff>568325</xdr:colOff>
      <xdr:row>38</xdr:row>
      <xdr:rowOff>117044</xdr:rowOff>
    </xdr:to>
    <xdr:sp macro="" textlink="">
      <xdr:nvSpPr>
        <xdr:cNvPr id="541" name="円/楕円 540"/>
        <xdr:cNvSpPr/>
      </xdr:nvSpPr>
      <xdr:spPr>
        <a:xfrm>
          <a:off x="16268700" y="653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2"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32,133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19863</xdr:rowOff>
    </xdr:from>
    <xdr:to>
      <xdr:col>22</xdr:col>
      <xdr:colOff>415925</xdr:colOff>
      <xdr:row>38</xdr:row>
      <xdr:rowOff>121463</xdr:rowOff>
    </xdr:to>
    <xdr:sp macro="" textlink="">
      <xdr:nvSpPr>
        <xdr:cNvPr id="543" name="円/楕円 542"/>
        <xdr:cNvSpPr/>
      </xdr:nvSpPr>
      <xdr:spPr>
        <a:xfrm>
          <a:off x="15430500" y="65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112590</xdr:rowOff>
    </xdr:from>
    <xdr:ext cx="534377" cy="259045"/>
    <xdr:sp macro="" textlink="">
      <xdr:nvSpPr>
        <xdr:cNvPr id="544" name="テキスト ボックス 543"/>
        <xdr:cNvSpPr txBox="1"/>
      </xdr:nvSpPr>
      <xdr:spPr>
        <a:xfrm>
          <a:off x="15214111" y="662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30,200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143833</xdr:rowOff>
    </xdr:from>
    <xdr:to>
      <xdr:col>21</xdr:col>
      <xdr:colOff>212725</xdr:colOff>
      <xdr:row>38</xdr:row>
      <xdr:rowOff>73983</xdr:rowOff>
    </xdr:to>
    <xdr:sp macro="" textlink="">
      <xdr:nvSpPr>
        <xdr:cNvPr id="545" name="円/楕円 544"/>
        <xdr:cNvSpPr/>
      </xdr:nvSpPr>
      <xdr:spPr>
        <a:xfrm>
          <a:off x="14541500" y="64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90510</xdr:rowOff>
    </xdr:from>
    <xdr:ext cx="534377" cy="259045"/>
    <xdr:sp macro="" textlink="">
      <xdr:nvSpPr>
        <xdr:cNvPr id="546" name="テキスト ボックス 545"/>
        <xdr:cNvSpPr txBox="1"/>
      </xdr:nvSpPr>
      <xdr:spPr>
        <a:xfrm>
          <a:off x="14325111" y="626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50,970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15149</xdr:rowOff>
    </xdr:from>
    <xdr:to>
      <xdr:col>20</xdr:col>
      <xdr:colOff>9525</xdr:colOff>
      <xdr:row>38</xdr:row>
      <xdr:rowOff>116749</xdr:rowOff>
    </xdr:to>
    <xdr:sp macro="" textlink="">
      <xdr:nvSpPr>
        <xdr:cNvPr id="547" name="円/楕円 546"/>
        <xdr:cNvSpPr/>
      </xdr:nvSpPr>
      <xdr:spPr>
        <a:xfrm>
          <a:off x="13652500" y="653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107876</xdr:rowOff>
    </xdr:from>
    <xdr:ext cx="534377" cy="259045"/>
    <xdr:sp macro="" textlink="">
      <xdr:nvSpPr>
        <xdr:cNvPr id="548" name="テキスト ボックス 547"/>
        <xdr:cNvSpPr txBox="1"/>
      </xdr:nvSpPr>
      <xdr:spPr>
        <a:xfrm>
          <a:off x="13436111" y="662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32,262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10751</xdr:rowOff>
    </xdr:from>
    <xdr:to>
      <xdr:col>18</xdr:col>
      <xdr:colOff>492125</xdr:colOff>
      <xdr:row>38</xdr:row>
      <xdr:rowOff>112351</xdr:rowOff>
    </xdr:to>
    <xdr:sp macro="" textlink="">
      <xdr:nvSpPr>
        <xdr:cNvPr id="549" name="円/楕円 548"/>
        <xdr:cNvSpPr/>
      </xdr:nvSpPr>
      <xdr:spPr>
        <a:xfrm>
          <a:off x="12763500" y="65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103478</xdr:rowOff>
    </xdr:from>
    <xdr:ext cx="534377" cy="259045"/>
    <xdr:sp macro="" textlink="">
      <xdr:nvSpPr>
        <xdr:cNvPr id="550" name="テキスト ボックス 549"/>
        <xdr:cNvSpPr txBox="1"/>
      </xdr:nvSpPr>
      <xdr:spPr>
        <a:xfrm>
          <a:off x="12547111" y="661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43,361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133440</xdr:rowOff>
    </xdr:from>
    <xdr:to>
      <xdr:col>23</xdr:col>
      <xdr:colOff>517525</xdr:colOff>
      <xdr:row>58</xdr:row>
      <xdr:rowOff>39491</xdr:rowOff>
    </xdr:to>
    <xdr:cxnSp macro="">
      <xdr:nvCxnSpPr>
        <xdr:cNvPr id="579" name="直線コネクタ 578"/>
        <xdr:cNvCxnSpPr/>
      </xdr:nvCxnSpPr>
      <xdr:spPr>
        <a:xfrm flipV="1">
          <a:off x="15481300" y="9906090"/>
          <a:ext cx="838200" cy="7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62999</xdr:rowOff>
    </xdr:from>
    <xdr:ext cx="599010" cy="259045"/>
    <xdr:sp macro="" textlink="">
      <xdr:nvSpPr>
        <xdr:cNvPr id="580" name="教育費平均値テキスト"/>
        <xdr:cNvSpPr txBox="1"/>
      </xdr:nvSpPr>
      <xdr:spPr>
        <a:xfrm>
          <a:off x="16370300" y="9835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39491</xdr:rowOff>
    </xdr:from>
    <xdr:to>
      <xdr:col>22</xdr:col>
      <xdr:colOff>365125</xdr:colOff>
      <xdr:row>58</xdr:row>
      <xdr:rowOff>63930</xdr:rowOff>
    </xdr:to>
    <xdr:cxnSp macro="">
      <xdr:nvCxnSpPr>
        <xdr:cNvPr id="582" name="直線コネクタ 581"/>
        <xdr:cNvCxnSpPr/>
      </xdr:nvCxnSpPr>
      <xdr:spPr>
        <a:xfrm flipV="1">
          <a:off x="14592300" y="9983591"/>
          <a:ext cx="889000" cy="2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51609</xdr:rowOff>
    </xdr:from>
    <xdr:to>
      <xdr:col>21</xdr:col>
      <xdr:colOff>161925</xdr:colOff>
      <xdr:row>58</xdr:row>
      <xdr:rowOff>63930</xdr:rowOff>
    </xdr:to>
    <xdr:cxnSp macro="">
      <xdr:nvCxnSpPr>
        <xdr:cNvPr id="585" name="直線コネクタ 584"/>
        <xdr:cNvCxnSpPr/>
      </xdr:nvCxnSpPr>
      <xdr:spPr>
        <a:xfrm>
          <a:off x="13703300" y="9995709"/>
          <a:ext cx="889000" cy="1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160341</xdr:rowOff>
    </xdr:from>
    <xdr:to>
      <xdr:col>19</xdr:col>
      <xdr:colOff>644525</xdr:colOff>
      <xdr:row>58</xdr:row>
      <xdr:rowOff>51609</xdr:rowOff>
    </xdr:to>
    <xdr:cxnSp macro="">
      <xdr:nvCxnSpPr>
        <xdr:cNvPr id="588" name="直線コネクタ 587"/>
        <xdr:cNvCxnSpPr/>
      </xdr:nvCxnSpPr>
      <xdr:spPr>
        <a:xfrm>
          <a:off x="12814300" y="9932991"/>
          <a:ext cx="889000" cy="6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58914</xdr:rowOff>
    </xdr:from>
    <xdr:ext cx="599010" cy="259045"/>
    <xdr:sp macro="" textlink="">
      <xdr:nvSpPr>
        <xdr:cNvPr id="592" name="テキスト ボックス 591"/>
        <xdr:cNvSpPr txBox="1"/>
      </xdr:nvSpPr>
      <xdr:spPr>
        <a:xfrm>
          <a:off x="12514794" y="1000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82640</xdr:rowOff>
    </xdr:from>
    <xdr:to>
      <xdr:col>23</xdr:col>
      <xdr:colOff>568325</xdr:colOff>
      <xdr:row>58</xdr:row>
      <xdr:rowOff>12790</xdr:rowOff>
    </xdr:to>
    <xdr:sp macro="" textlink="">
      <xdr:nvSpPr>
        <xdr:cNvPr id="598" name="円/楕円 597"/>
        <xdr:cNvSpPr/>
      </xdr:nvSpPr>
      <xdr:spPr>
        <a:xfrm>
          <a:off x="16268700" y="98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105517</xdr:rowOff>
    </xdr:from>
    <xdr:ext cx="599010" cy="259045"/>
    <xdr:sp macro="" textlink="">
      <xdr:nvSpPr>
        <xdr:cNvPr id="599" name="教育費該当値テキスト"/>
        <xdr:cNvSpPr txBox="1"/>
      </xdr:nvSpPr>
      <xdr:spPr>
        <a:xfrm>
          <a:off x="16370300" y="970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133,286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160141</xdr:rowOff>
    </xdr:from>
    <xdr:to>
      <xdr:col>22</xdr:col>
      <xdr:colOff>415925</xdr:colOff>
      <xdr:row>58</xdr:row>
      <xdr:rowOff>90291</xdr:rowOff>
    </xdr:to>
    <xdr:sp macro="" textlink="">
      <xdr:nvSpPr>
        <xdr:cNvPr id="600" name="円/楕円 599"/>
        <xdr:cNvSpPr/>
      </xdr:nvSpPr>
      <xdr:spPr>
        <a:xfrm>
          <a:off x="15430500" y="993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81418</xdr:rowOff>
    </xdr:from>
    <xdr:ext cx="534377" cy="259045"/>
    <xdr:sp macro="" textlink="">
      <xdr:nvSpPr>
        <xdr:cNvPr id="601" name="テキスト ボックス 600"/>
        <xdr:cNvSpPr txBox="1"/>
      </xdr:nvSpPr>
      <xdr:spPr>
        <a:xfrm>
          <a:off x="15214111" y="100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92,603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13130</xdr:rowOff>
    </xdr:from>
    <xdr:to>
      <xdr:col>21</xdr:col>
      <xdr:colOff>212725</xdr:colOff>
      <xdr:row>58</xdr:row>
      <xdr:rowOff>114730</xdr:rowOff>
    </xdr:to>
    <xdr:sp macro="" textlink="">
      <xdr:nvSpPr>
        <xdr:cNvPr id="602" name="円/楕円 601"/>
        <xdr:cNvSpPr/>
      </xdr:nvSpPr>
      <xdr:spPr>
        <a:xfrm>
          <a:off x="14541500" y="99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105857</xdr:rowOff>
    </xdr:from>
    <xdr:ext cx="534377" cy="259045"/>
    <xdr:sp macro="" textlink="">
      <xdr:nvSpPr>
        <xdr:cNvPr id="603" name="テキスト ボックス 602"/>
        <xdr:cNvSpPr txBox="1"/>
      </xdr:nvSpPr>
      <xdr:spPr>
        <a:xfrm>
          <a:off x="14325111" y="1004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79,774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809</xdr:rowOff>
    </xdr:from>
    <xdr:to>
      <xdr:col>20</xdr:col>
      <xdr:colOff>9525</xdr:colOff>
      <xdr:row>58</xdr:row>
      <xdr:rowOff>102409</xdr:rowOff>
    </xdr:to>
    <xdr:sp macro="" textlink="">
      <xdr:nvSpPr>
        <xdr:cNvPr id="604" name="円/楕円 603"/>
        <xdr:cNvSpPr/>
      </xdr:nvSpPr>
      <xdr:spPr>
        <a:xfrm>
          <a:off x="13652500" y="994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93536</xdr:rowOff>
    </xdr:from>
    <xdr:ext cx="534377" cy="259045"/>
    <xdr:sp macro="" textlink="">
      <xdr:nvSpPr>
        <xdr:cNvPr id="605" name="テキスト ボックス 604"/>
        <xdr:cNvSpPr txBox="1"/>
      </xdr:nvSpPr>
      <xdr:spPr>
        <a:xfrm>
          <a:off x="13436111" y="1003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86,242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109541</xdr:rowOff>
    </xdr:from>
    <xdr:to>
      <xdr:col>18</xdr:col>
      <xdr:colOff>492125</xdr:colOff>
      <xdr:row>58</xdr:row>
      <xdr:rowOff>39691</xdr:rowOff>
    </xdr:to>
    <xdr:sp macro="" textlink="">
      <xdr:nvSpPr>
        <xdr:cNvPr id="606" name="円/楕円 605"/>
        <xdr:cNvSpPr/>
      </xdr:nvSpPr>
      <xdr:spPr>
        <a:xfrm>
          <a:off x="12763500" y="988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56218</xdr:rowOff>
    </xdr:from>
    <xdr:ext cx="599010" cy="259045"/>
    <xdr:sp macro="" textlink="">
      <xdr:nvSpPr>
        <xdr:cNvPr id="607" name="テキスト ボックス 606"/>
        <xdr:cNvSpPr txBox="1"/>
      </xdr:nvSpPr>
      <xdr:spPr>
        <a:xfrm>
          <a:off x="12514794" y="965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119,165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165754</xdr:rowOff>
    </xdr:from>
    <xdr:to>
      <xdr:col>23</xdr:col>
      <xdr:colOff>517525</xdr:colOff>
      <xdr:row>78</xdr:row>
      <xdr:rowOff>52432</xdr:rowOff>
    </xdr:to>
    <xdr:cxnSp macro="">
      <xdr:nvCxnSpPr>
        <xdr:cNvPr id="634" name="直線コネクタ 633"/>
        <xdr:cNvCxnSpPr/>
      </xdr:nvCxnSpPr>
      <xdr:spPr>
        <a:xfrm flipV="1">
          <a:off x="15481300" y="13367404"/>
          <a:ext cx="838200" cy="5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34100</xdr:rowOff>
    </xdr:from>
    <xdr:ext cx="534377" cy="259045"/>
    <xdr:sp macro="" textlink="">
      <xdr:nvSpPr>
        <xdr:cNvPr id="635" name="災害復旧費平均値テキスト"/>
        <xdr:cNvSpPr txBox="1"/>
      </xdr:nvSpPr>
      <xdr:spPr>
        <a:xfrm>
          <a:off x="16370300" y="1340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40367</xdr:rowOff>
    </xdr:from>
    <xdr:to>
      <xdr:col>22</xdr:col>
      <xdr:colOff>365125</xdr:colOff>
      <xdr:row>78</xdr:row>
      <xdr:rowOff>52432</xdr:rowOff>
    </xdr:to>
    <xdr:cxnSp macro="">
      <xdr:nvCxnSpPr>
        <xdr:cNvPr id="637" name="直線コネクタ 636"/>
        <xdr:cNvCxnSpPr/>
      </xdr:nvCxnSpPr>
      <xdr:spPr>
        <a:xfrm>
          <a:off x="14592300" y="1341346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140143</xdr:rowOff>
    </xdr:from>
    <xdr:ext cx="534377" cy="259045"/>
    <xdr:sp macro="" textlink="">
      <xdr:nvSpPr>
        <xdr:cNvPr id="639" name="テキスト ボックス 638"/>
        <xdr:cNvSpPr txBox="1"/>
      </xdr:nvSpPr>
      <xdr:spPr>
        <a:xfrm>
          <a:off x="15214111" y="135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37196</xdr:rowOff>
    </xdr:from>
    <xdr:to>
      <xdr:col>21</xdr:col>
      <xdr:colOff>161925</xdr:colOff>
      <xdr:row>78</xdr:row>
      <xdr:rowOff>40367</xdr:rowOff>
    </xdr:to>
    <xdr:cxnSp macro="">
      <xdr:nvCxnSpPr>
        <xdr:cNvPr id="640" name="直線コネクタ 639"/>
        <xdr:cNvCxnSpPr/>
      </xdr:nvCxnSpPr>
      <xdr:spPr>
        <a:xfrm>
          <a:off x="13703300" y="13410296"/>
          <a:ext cx="889000" cy="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127398</xdr:rowOff>
    </xdr:from>
    <xdr:ext cx="534377" cy="259045"/>
    <xdr:sp macro="" textlink="">
      <xdr:nvSpPr>
        <xdr:cNvPr id="642" name="テキスト ボックス 641"/>
        <xdr:cNvSpPr txBox="1"/>
      </xdr:nvSpPr>
      <xdr:spPr>
        <a:xfrm>
          <a:off x="14325111" y="1350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37196</xdr:rowOff>
    </xdr:from>
    <xdr:to>
      <xdr:col>19</xdr:col>
      <xdr:colOff>644525</xdr:colOff>
      <xdr:row>78</xdr:row>
      <xdr:rowOff>56355</xdr:rowOff>
    </xdr:to>
    <xdr:cxnSp macro="">
      <xdr:nvCxnSpPr>
        <xdr:cNvPr id="643" name="直線コネクタ 642"/>
        <xdr:cNvCxnSpPr/>
      </xdr:nvCxnSpPr>
      <xdr:spPr>
        <a:xfrm flipV="1">
          <a:off x="12814300" y="13410296"/>
          <a:ext cx="889000" cy="1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131918</xdr:rowOff>
    </xdr:from>
    <xdr:ext cx="534377" cy="259045"/>
    <xdr:sp macro="" textlink="">
      <xdr:nvSpPr>
        <xdr:cNvPr id="645" name="テキスト ボックス 644"/>
        <xdr:cNvSpPr txBox="1"/>
      </xdr:nvSpPr>
      <xdr:spPr>
        <a:xfrm>
          <a:off x="13436111" y="135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148626</xdr:rowOff>
    </xdr:from>
    <xdr:ext cx="534377" cy="259045"/>
    <xdr:sp macro="" textlink="">
      <xdr:nvSpPr>
        <xdr:cNvPr id="647" name="テキスト ボックス 646"/>
        <xdr:cNvSpPr txBox="1"/>
      </xdr:nvSpPr>
      <xdr:spPr>
        <a:xfrm>
          <a:off x="12547111" y="135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114954</xdr:rowOff>
    </xdr:from>
    <xdr:to>
      <xdr:col>23</xdr:col>
      <xdr:colOff>568325</xdr:colOff>
      <xdr:row>78</xdr:row>
      <xdr:rowOff>45104</xdr:rowOff>
    </xdr:to>
    <xdr:sp macro="" textlink="">
      <xdr:nvSpPr>
        <xdr:cNvPr id="653" name="円/楕円 652"/>
        <xdr:cNvSpPr/>
      </xdr:nvSpPr>
      <xdr:spPr>
        <a:xfrm>
          <a:off x="16268700" y="1331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137831</xdr:rowOff>
    </xdr:from>
    <xdr:ext cx="534377" cy="259045"/>
    <xdr:sp macro="" textlink="">
      <xdr:nvSpPr>
        <xdr:cNvPr id="654" name="災害復旧費該当値テキスト"/>
        <xdr:cNvSpPr txBox="1"/>
      </xdr:nvSpPr>
      <xdr:spPr>
        <a:xfrm>
          <a:off x="16370300" y="131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63,603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1632</xdr:rowOff>
    </xdr:from>
    <xdr:to>
      <xdr:col>22</xdr:col>
      <xdr:colOff>415925</xdr:colOff>
      <xdr:row>78</xdr:row>
      <xdr:rowOff>103232</xdr:rowOff>
    </xdr:to>
    <xdr:sp macro="" textlink="">
      <xdr:nvSpPr>
        <xdr:cNvPr id="655" name="円/楕円 654"/>
        <xdr:cNvSpPr/>
      </xdr:nvSpPr>
      <xdr:spPr>
        <a:xfrm>
          <a:off x="15430500" y="133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119759</xdr:rowOff>
    </xdr:from>
    <xdr:ext cx="534377" cy="259045"/>
    <xdr:sp macro="" textlink="">
      <xdr:nvSpPr>
        <xdr:cNvPr id="656" name="テキスト ボックス 655"/>
        <xdr:cNvSpPr txBox="1"/>
      </xdr:nvSpPr>
      <xdr:spPr>
        <a:xfrm>
          <a:off x="15214111" y="1314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161017</xdr:rowOff>
    </xdr:from>
    <xdr:to>
      <xdr:col>21</xdr:col>
      <xdr:colOff>212725</xdr:colOff>
      <xdr:row>78</xdr:row>
      <xdr:rowOff>91167</xdr:rowOff>
    </xdr:to>
    <xdr:sp macro="" textlink="">
      <xdr:nvSpPr>
        <xdr:cNvPr id="657" name="円/楕円 656"/>
        <xdr:cNvSpPr/>
      </xdr:nvSpPr>
      <xdr:spPr>
        <a:xfrm>
          <a:off x="14541500" y="1336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107694</xdr:rowOff>
    </xdr:from>
    <xdr:ext cx="534377" cy="259045"/>
    <xdr:sp macro="" textlink="">
      <xdr:nvSpPr>
        <xdr:cNvPr id="658" name="テキスト ボックス 657"/>
        <xdr:cNvSpPr txBox="1"/>
      </xdr:nvSpPr>
      <xdr:spPr>
        <a:xfrm>
          <a:off x="14325111" y="1313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43,453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157846</xdr:rowOff>
    </xdr:from>
    <xdr:to>
      <xdr:col>20</xdr:col>
      <xdr:colOff>9525</xdr:colOff>
      <xdr:row>78</xdr:row>
      <xdr:rowOff>87996</xdr:rowOff>
    </xdr:to>
    <xdr:sp macro="" textlink="">
      <xdr:nvSpPr>
        <xdr:cNvPr id="659" name="円/楕円 658"/>
        <xdr:cNvSpPr/>
      </xdr:nvSpPr>
      <xdr:spPr>
        <a:xfrm>
          <a:off x="13652500" y="1335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104523</xdr:rowOff>
    </xdr:from>
    <xdr:ext cx="534377" cy="259045"/>
    <xdr:sp macro="" textlink="">
      <xdr:nvSpPr>
        <xdr:cNvPr id="660" name="テキスト ボックス 659"/>
        <xdr:cNvSpPr txBox="1"/>
      </xdr:nvSpPr>
      <xdr:spPr>
        <a:xfrm>
          <a:off x="13436111" y="1313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5555</xdr:rowOff>
    </xdr:from>
    <xdr:to>
      <xdr:col>18</xdr:col>
      <xdr:colOff>492125</xdr:colOff>
      <xdr:row>78</xdr:row>
      <xdr:rowOff>107155</xdr:rowOff>
    </xdr:to>
    <xdr:sp macro="" textlink="">
      <xdr:nvSpPr>
        <xdr:cNvPr id="661" name="円/楕円 660"/>
        <xdr:cNvSpPr/>
      </xdr:nvSpPr>
      <xdr:spPr>
        <a:xfrm>
          <a:off x="12763500" y="1337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123682</xdr:rowOff>
    </xdr:from>
    <xdr:ext cx="534377" cy="259045"/>
    <xdr:sp macro="" textlink="">
      <xdr:nvSpPr>
        <xdr:cNvPr id="662" name="テキスト ボックス 661"/>
        <xdr:cNvSpPr txBox="1"/>
      </xdr:nvSpPr>
      <xdr:spPr>
        <a:xfrm>
          <a:off x="12547111" y="1315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106573</xdr:rowOff>
    </xdr:from>
    <xdr:to>
      <xdr:col>23</xdr:col>
      <xdr:colOff>517525</xdr:colOff>
      <xdr:row>97</xdr:row>
      <xdr:rowOff>125630</xdr:rowOff>
    </xdr:to>
    <xdr:cxnSp macro="">
      <xdr:nvCxnSpPr>
        <xdr:cNvPr id="691" name="直線コネクタ 690"/>
        <xdr:cNvCxnSpPr/>
      </xdr:nvCxnSpPr>
      <xdr:spPr>
        <a:xfrm>
          <a:off x="15481300" y="16737223"/>
          <a:ext cx="838200" cy="1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97627</xdr:rowOff>
    </xdr:from>
    <xdr:to>
      <xdr:col>22</xdr:col>
      <xdr:colOff>365125</xdr:colOff>
      <xdr:row>97</xdr:row>
      <xdr:rowOff>106573</xdr:rowOff>
    </xdr:to>
    <xdr:cxnSp macro="">
      <xdr:nvCxnSpPr>
        <xdr:cNvPr id="694" name="直線コネクタ 693"/>
        <xdr:cNvCxnSpPr/>
      </xdr:nvCxnSpPr>
      <xdr:spPr>
        <a:xfrm>
          <a:off x="14592300" y="16728277"/>
          <a:ext cx="889000" cy="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97627</xdr:rowOff>
    </xdr:from>
    <xdr:to>
      <xdr:col>21</xdr:col>
      <xdr:colOff>161925</xdr:colOff>
      <xdr:row>97</xdr:row>
      <xdr:rowOff>100674</xdr:rowOff>
    </xdr:to>
    <xdr:cxnSp macro="">
      <xdr:nvCxnSpPr>
        <xdr:cNvPr id="697" name="直線コネクタ 696"/>
        <xdr:cNvCxnSpPr/>
      </xdr:nvCxnSpPr>
      <xdr:spPr>
        <a:xfrm flipV="1">
          <a:off x="13703300" y="16728277"/>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100674</xdr:rowOff>
    </xdr:from>
    <xdr:to>
      <xdr:col>19</xdr:col>
      <xdr:colOff>644525</xdr:colOff>
      <xdr:row>97</xdr:row>
      <xdr:rowOff>106029</xdr:rowOff>
    </xdr:to>
    <xdr:cxnSp macro="">
      <xdr:nvCxnSpPr>
        <xdr:cNvPr id="700" name="直線コネクタ 699"/>
        <xdr:cNvCxnSpPr/>
      </xdr:nvCxnSpPr>
      <xdr:spPr>
        <a:xfrm flipV="1">
          <a:off x="12814300" y="16731324"/>
          <a:ext cx="8890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2" name="テキスト ボックス 701"/>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74830</xdr:rowOff>
    </xdr:from>
    <xdr:to>
      <xdr:col>23</xdr:col>
      <xdr:colOff>568325</xdr:colOff>
      <xdr:row>98</xdr:row>
      <xdr:rowOff>4980</xdr:rowOff>
    </xdr:to>
    <xdr:sp macro="" textlink="">
      <xdr:nvSpPr>
        <xdr:cNvPr id="710" name="円/楕円 709"/>
        <xdr:cNvSpPr/>
      </xdr:nvSpPr>
      <xdr:spPr>
        <a:xfrm>
          <a:off x="16268700" y="167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53257</xdr:rowOff>
    </xdr:from>
    <xdr:ext cx="599010" cy="259045"/>
    <xdr:sp macro="" textlink="">
      <xdr:nvSpPr>
        <xdr:cNvPr id="711" name="公債費該当値テキスト"/>
        <xdr:cNvSpPr txBox="1"/>
      </xdr:nvSpPr>
      <xdr:spPr>
        <a:xfrm>
          <a:off x="16370300" y="1668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137,386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55773</xdr:rowOff>
    </xdr:from>
    <xdr:to>
      <xdr:col>22</xdr:col>
      <xdr:colOff>415925</xdr:colOff>
      <xdr:row>97</xdr:row>
      <xdr:rowOff>157373</xdr:rowOff>
    </xdr:to>
    <xdr:sp macro="" textlink="">
      <xdr:nvSpPr>
        <xdr:cNvPr id="712" name="円/楕円 711"/>
        <xdr:cNvSpPr/>
      </xdr:nvSpPr>
      <xdr:spPr>
        <a:xfrm>
          <a:off x="15430500" y="166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148500</xdr:rowOff>
    </xdr:from>
    <xdr:ext cx="599010" cy="259045"/>
    <xdr:sp macro="" textlink="">
      <xdr:nvSpPr>
        <xdr:cNvPr id="713" name="テキスト ボックス 712"/>
        <xdr:cNvSpPr txBox="1"/>
      </xdr:nvSpPr>
      <xdr:spPr>
        <a:xfrm>
          <a:off x="15181794" y="1677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147,389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46827</xdr:rowOff>
    </xdr:from>
    <xdr:to>
      <xdr:col>21</xdr:col>
      <xdr:colOff>212725</xdr:colOff>
      <xdr:row>97</xdr:row>
      <xdr:rowOff>148427</xdr:rowOff>
    </xdr:to>
    <xdr:sp macro="" textlink="">
      <xdr:nvSpPr>
        <xdr:cNvPr id="714" name="円/楕円 713"/>
        <xdr:cNvSpPr/>
      </xdr:nvSpPr>
      <xdr:spPr>
        <a:xfrm>
          <a:off x="14541500" y="166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139554</xdr:rowOff>
    </xdr:from>
    <xdr:ext cx="599010" cy="259045"/>
    <xdr:sp macro="" textlink="">
      <xdr:nvSpPr>
        <xdr:cNvPr id="715" name="テキスト ボックス 714"/>
        <xdr:cNvSpPr txBox="1"/>
      </xdr:nvSpPr>
      <xdr:spPr>
        <a:xfrm>
          <a:off x="14292794" y="1677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152,086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49874</xdr:rowOff>
    </xdr:from>
    <xdr:to>
      <xdr:col>20</xdr:col>
      <xdr:colOff>9525</xdr:colOff>
      <xdr:row>97</xdr:row>
      <xdr:rowOff>151474</xdr:rowOff>
    </xdr:to>
    <xdr:sp macro="" textlink="">
      <xdr:nvSpPr>
        <xdr:cNvPr id="716" name="円/楕円 715"/>
        <xdr:cNvSpPr/>
      </xdr:nvSpPr>
      <xdr:spPr>
        <a:xfrm>
          <a:off x="13652500" y="166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168001</xdr:rowOff>
    </xdr:from>
    <xdr:ext cx="599010" cy="259045"/>
    <xdr:sp macro="" textlink="">
      <xdr:nvSpPr>
        <xdr:cNvPr id="717" name="テキスト ボックス 716"/>
        <xdr:cNvSpPr txBox="1"/>
      </xdr:nvSpPr>
      <xdr:spPr>
        <a:xfrm>
          <a:off x="13403794" y="1645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150,486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55229</xdr:rowOff>
    </xdr:from>
    <xdr:to>
      <xdr:col>18</xdr:col>
      <xdr:colOff>492125</xdr:colOff>
      <xdr:row>97</xdr:row>
      <xdr:rowOff>156829</xdr:rowOff>
    </xdr:to>
    <xdr:sp macro="" textlink="">
      <xdr:nvSpPr>
        <xdr:cNvPr id="718" name="円/楕円 717"/>
        <xdr:cNvSpPr/>
      </xdr:nvSpPr>
      <xdr:spPr>
        <a:xfrm>
          <a:off x="12763500" y="1668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147956</xdr:rowOff>
    </xdr:from>
    <xdr:ext cx="599010" cy="259045"/>
    <xdr:sp macro="" textlink="">
      <xdr:nvSpPr>
        <xdr:cNvPr id="719" name="テキスト ボックス 718"/>
        <xdr:cNvSpPr txBox="1"/>
      </xdr:nvSpPr>
      <xdr:spPr>
        <a:xfrm>
          <a:off x="12514794" y="1677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議会費においては、類似団体と比較して大きく支出しているが、現在の本村議会運営上必要経費であるため今後も同額程度で推移するものと見込まれる。総務費、衛生費及び消防費においては類似団体と比較すると低くとなっている。平成</a:t>
          </a:r>
          <a:r>
            <a:rPr kumimoji="1" lang="en-US" altLang="ja-JP" sz="1300">
              <a:latin typeface="ＭＳ Ｐゴシック"/>
            </a:rPr>
            <a:t>28</a:t>
          </a:r>
          <a:r>
            <a:rPr kumimoji="1" lang="ja-JP" altLang="en-US" sz="1300">
              <a:latin typeface="ＭＳ Ｐゴシック"/>
            </a:rPr>
            <a:t>年度の消防費において大型の公共事業を実施しており、次年度に一時的に上昇するが、その後は同額程度で推移する見込である。民生費については、類似団体と比較して大きく支出しているが、今後も扶助費等の上昇が見込まれるため上昇していくものと考えられる。農林水産事業費及び商工費について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これまでの事業を見直し</a:t>
          </a:r>
          <a:r>
            <a:rPr kumimoji="1" lang="ja-JP" altLang="en-US" sz="1300">
              <a:solidFill>
                <a:schemeClr val="dk1"/>
              </a:solidFill>
              <a:effectLst/>
              <a:latin typeface="+mn-lt"/>
              <a:ea typeface="+mn-ea"/>
              <a:cs typeface="+mn-cs"/>
            </a:rPr>
            <a:t>、</a:t>
          </a:r>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年度から新たな形での事業推進を図っているため今後は上昇していく見込みである。教育費については類似団体とほぼ同水準であるが、</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年度において大型の公共事業を実施しており、</a:t>
          </a:r>
          <a:r>
            <a:rPr kumimoji="1" lang="ja-JP" altLang="en-US" sz="1300">
              <a:solidFill>
                <a:schemeClr val="dk1"/>
              </a:solidFill>
              <a:effectLst/>
              <a:latin typeface="+mn-lt"/>
              <a:ea typeface="+mn-ea"/>
              <a:cs typeface="+mn-cs"/>
            </a:rPr>
            <a:t>同事業に伴う新たな展開により</a:t>
          </a:r>
          <a:r>
            <a:rPr kumimoji="1" lang="ja-JP" altLang="ja-JP" sz="1300">
              <a:solidFill>
                <a:schemeClr val="dk1"/>
              </a:solidFill>
              <a:effectLst/>
              <a:latin typeface="+mn-lt"/>
              <a:ea typeface="+mn-ea"/>
              <a:cs typeface="+mn-cs"/>
            </a:rPr>
            <a:t>次年度</a:t>
          </a:r>
          <a:r>
            <a:rPr kumimoji="1" lang="ja-JP" altLang="en-US" sz="1300">
              <a:solidFill>
                <a:schemeClr val="dk1"/>
              </a:solidFill>
              <a:effectLst/>
              <a:latin typeface="+mn-lt"/>
              <a:ea typeface="+mn-ea"/>
              <a:cs typeface="+mn-cs"/>
            </a:rPr>
            <a:t>より大幅に</a:t>
          </a:r>
          <a:r>
            <a:rPr kumimoji="1" lang="ja-JP" altLang="ja-JP" sz="1300">
              <a:solidFill>
                <a:schemeClr val="dk1"/>
              </a:solidFill>
              <a:effectLst/>
              <a:latin typeface="+mn-lt"/>
              <a:ea typeface="+mn-ea"/>
              <a:cs typeface="+mn-cs"/>
            </a:rPr>
            <a:t>上昇する</a:t>
          </a:r>
          <a:r>
            <a:rPr kumimoji="1" lang="ja-JP" altLang="en-US" sz="1300">
              <a:solidFill>
                <a:schemeClr val="dk1"/>
              </a:solidFill>
              <a:effectLst/>
              <a:latin typeface="+mn-lt"/>
              <a:ea typeface="+mn-ea"/>
              <a:cs typeface="+mn-cs"/>
            </a:rPr>
            <a:t>見込</a:t>
          </a:r>
          <a:r>
            <a:rPr kumimoji="1" lang="ja-JP" altLang="ja-JP" sz="1300">
              <a:solidFill>
                <a:schemeClr val="dk1"/>
              </a:solidFill>
              <a:effectLst/>
              <a:latin typeface="+mn-lt"/>
              <a:ea typeface="+mn-ea"/>
              <a:cs typeface="+mn-cs"/>
            </a:rPr>
            <a:t>である</a:t>
          </a:r>
          <a:r>
            <a:rPr kumimoji="1" lang="ja-JP" altLang="en-US" sz="1300">
              <a:solidFill>
                <a:schemeClr val="dk1"/>
              </a:solidFill>
              <a:effectLst/>
              <a:latin typeface="ＭＳ Ｐゴシック"/>
              <a:ea typeface="+mn-ea"/>
              <a:cs typeface="+mn-cs"/>
            </a:rPr>
            <a:t>。</a:t>
          </a:r>
          <a:r>
            <a:rPr kumimoji="1" lang="ja-JP" altLang="en-US" sz="1300">
              <a:latin typeface="ＭＳ Ｐゴシック"/>
            </a:rPr>
            <a:t>公債費については、平成</a:t>
          </a:r>
          <a:r>
            <a:rPr kumimoji="1" lang="en-US" altLang="ja-JP" sz="1300">
              <a:latin typeface="ＭＳ Ｐゴシック"/>
            </a:rPr>
            <a:t>28</a:t>
          </a:r>
          <a:r>
            <a:rPr kumimoji="1" lang="ja-JP" altLang="en-US" sz="1300">
              <a:latin typeface="ＭＳ Ｐゴシック"/>
            </a:rPr>
            <a:t>年度においては大型の公共事業を実施しており、当事業に伴う起債の新規発行により今後は公債費も上昇していくことが見込まれる。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過去</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年間をみるとすべて黒字決算であるが、平成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年度実質収支</a:t>
          </a:r>
          <a:r>
            <a:rPr kumimoji="1" lang="en-US" altLang="ja-JP" sz="1400">
              <a:solidFill>
                <a:sysClr val="windowText" lastClr="000000"/>
              </a:solidFill>
              <a:latin typeface="ＭＳ ゴシック" pitchFamily="49" charset="-128"/>
              <a:ea typeface="ＭＳ ゴシック" pitchFamily="49" charset="-128"/>
            </a:rPr>
            <a:t>11.40</a:t>
          </a:r>
          <a:r>
            <a:rPr kumimoji="1" lang="ja-JP" altLang="en-US" sz="1400">
              <a:solidFill>
                <a:sysClr val="windowText" lastClr="000000"/>
              </a:solidFill>
              <a:latin typeface="ＭＳ ゴシック" pitchFamily="49" charset="-128"/>
              <a:ea typeface="ＭＳ ゴシック" pitchFamily="49" charset="-128"/>
            </a:rPr>
            <a:t>％は、一般的に</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程度が望ましいとされていることからも比率的には非常に高めであり、繰越金を多額に出す財政運営である。おおむね良好な財政運営に努めた結果ではある。また本村の特徴としては、基金積立金現在高が非常に大きく、とりわけ財政調整機能を有するもの（財政調整基金、減債基金）の比率が高い。</a:t>
          </a:r>
        </a:p>
        <a:p>
          <a:r>
            <a:rPr kumimoji="1" lang="ja-JP" altLang="en-US" sz="1400">
              <a:solidFill>
                <a:sysClr val="windowText" lastClr="000000"/>
              </a:solidFill>
              <a:latin typeface="ＭＳ ゴシック" pitchFamily="49" charset="-128"/>
              <a:ea typeface="ＭＳ ゴシック" pitchFamily="49" charset="-128"/>
            </a:rPr>
            <a:t>これは財政力指数</a:t>
          </a:r>
          <a:r>
            <a:rPr kumimoji="1" lang="en-US" altLang="ja-JP" sz="1400">
              <a:solidFill>
                <a:sysClr val="windowText" lastClr="000000"/>
              </a:solidFill>
              <a:latin typeface="ＭＳ ゴシック" pitchFamily="49" charset="-128"/>
              <a:ea typeface="ＭＳ ゴシック" pitchFamily="49" charset="-128"/>
            </a:rPr>
            <a:t>0.13</a:t>
          </a:r>
          <a:r>
            <a:rPr kumimoji="1" lang="ja-JP" altLang="en-US" sz="1400">
              <a:solidFill>
                <a:sysClr val="windowText" lastClr="000000"/>
              </a:solidFill>
              <a:latin typeface="ＭＳ ゴシック" pitchFamily="49" charset="-128"/>
              <a:ea typeface="ＭＳ ゴシック" pitchFamily="49" charset="-128"/>
            </a:rPr>
            <a:t>をみても、交付税に頼る財政運営上不測の事態に備えるための最低限必要な財源である。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一般会計及び各事業会計とも平成</a:t>
          </a:r>
          <a:r>
            <a:rPr kumimoji="1" lang="en-US" altLang="ja-JP" sz="1400">
              <a:solidFill>
                <a:sysClr val="windowText" lastClr="000000"/>
              </a:solidFill>
              <a:latin typeface="ＭＳ ゴシック" pitchFamily="49" charset="-128"/>
              <a:ea typeface="ＭＳ ゴシック" pitchFamily="49" charset="-128"/>
            </a:rPr>
            <a:t>21</a:t>
          </a:r>
          <a:r>
            <a:rPr kumimoji="1" lang="ja-JP" altLang="en-US" sz="1400">
              <a:solidFill>
                <a:sysClr val="windowText" lastClr="000000"/>
              </a:solidFill>
              <a:latin typeface="ＭＳ ゴシック" pitchFamily="49" charset="-128"/>
              <a:ea typeface="ＭＳ ゴシック" pitchFamily="49" charset="-128"/>
            </a:rPr>
            <a:t>年度から平成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年度も引き続き、赤字は発生していない状況にある。</a:t>
          </a:r>
        </a:p>
        <a:p>
          <a:r>
            <a:rPr kumimoji="1" lang="ja-JP" altLang="en-US" sz="1400">
              <a:solidFill>
                <a:sysClr val="windowText" lastClr="000000"/>
              </a:solidFill>
              <a:latin typeface="ＭＳ ゴシック" pitchFamily="49" charset="-128"/>
              <a:ea typeface="ＭＳ ゴシック" pitchFamily="49" charset="-128"/>
            </a:rPr>
            <a:t>今後も計画的な事業運営を図り、健全な財政運営に努める。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分子を構成する元利償還金は、償還のピークを経過し毎年度減少している。社会資本整備等大きなインフラ整備は終了しているが、平成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に新規発行額を増しており、今後は比率が上昇していくことが見込まれる。また、一部事務組合、公営企業に対する準元利償還金は依然として負担が大きいが、整備計画が継続している一部事務組合に対する負担金には今後も注意が必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一般会計に係る平成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年度地方債現在高</a:t>
          </a:r>
          <a:r>
            <a:rPr kumimoji="1" lang="en-US" altLang="ja-JP" sz="1400">
              <a:solidFill>
                <a:sysClr val="windowText" lastClr="000000"/>
              </a:solidFill>
              <a:latin typeface="ＭＳ ゴシック" pitchFamily="49" charset="-128"/>
              <a:ea typeface="ＭＳ ゴシック" pitchFamily="49" charset="-128"/>
            </a:rPr>
            <a:t>2,452</a:t>
          </a:r>
          <a:r>
            <a:rPr kumimoji="1" lang="ja-JP" altLang="en-US" sz="1400">
              <a:solidFill>
                <a:sysClr val="windowText" lastClr="000000"/>
              </a:solidFill>
              <a:latin typeface="ＭＳ ゴシック" pitchFamily="49" charset="-128"/>
              <a:ea typeface="ＭＳ ゴシック" pitchFamily="49" charset="-128"/>
            </a:rPr>
            <a:t>百万円であるが、平成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に大きく新規発行額を増しており、今後は上昇していくことが見込まれる。そのため、将来負担額も同時に増加するものと考える。さらに、一部事務組合、公営企業に対する準元利償還金は依然として負担が大きく今後もしばらくは減少しない。ただし、現在の充当可能財源をみると、充当可能基金と基準財政需要額算入見込額の合計額が将来負担額を相殺し将来世代に負担は残らない。</a:t>
          </a:r>
        </a:p>
        <a:p>
          <a:r>
            <a:rPr kumimoji="1" lang="ja-JP" altLang="en-US" sz="1400">
              <a:solidFill>
                <a:sysClr val="windowText" lastClr="000000"/>
              </a:solidFill>
              <a:latin typeface="ＭＳ ゴシック" pitchFamily="49" charset="-128"/>
              <a:ea typeface="ＭＳ ゴシック" pitchFamily="49" charset="-128"/>
            </a:rPr>
            <a:t>今後も将来的にも負担が残らない財政運営に努める</a:t>
          </a:r>
          <a:r>
            <a:rPr kumimoji="1" lang="ja-JP" altLang="en-US" sz="1400">
              <a:solidFill>
                <a:srgbClr val="FF0000"/>
              </a:solidFill>
              <a:latin typeface="ＭＳ ゴシック" pitchFamily="49" charset="-128"/>
              <a:ea typeface="ＭＳ ゴシック" pitchFamily="49"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熊本県水上村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2,323
2,315
190.96
3,020,051
2,804,011
210,327
1,845,165
2,452,072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熊本県水上村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2,323
2,315
190.96
3,020,051
2,804,011
210,327
1,845,165
2,452,072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熊本県水上村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2,323
2,315
190.96
3,020,051
2,804,011
210,327
1,845,165
2,452,072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3020051</v>
      </c>
      <c r="BO4" s="409"/>
      <c r="BP4" s="409"/>
      <c r="BQ4" s="409"/>
      <c r="BR4" s="409"/>
      <c r="BS4" s="409"/>
      <c r="BT4" s="409"/>
      <c r="BU4" s="410"/>
      <c r="BV4" s="408">
        <v>3069561</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11.4</v>
      </c>
      <c r="CU4" s="586"/>
      <c r="CV4" s="586"/>
      <c r="CW4" s="586"/>
      <c r="CX4" s="586"/>
      <c r="CY4" s="586"/>
      <c r="CZ4" s="586"/>
      <c r="DA4" s="587"/>
      <c r="DB4" s="585">
        <v>10.1</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2804011</v>
      </c>
      <c r="BO5" s="414"/>
      <c r="BP5" s="414"/>
      <c r="BQ5" s="414"/>
      <c r="BR5" s="414"/>
      <c r="BS5" s="414"/>
      <c r="BT5" s="414"/>
      <c r="BU5" s="415"/>
      <c r="BV5" s="413">
        <v>2798870</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76.900000000000006</v>
      </c>
      <c r="CU5" s="384"/>
      <c r="CV5" s="384"/>
      <c r="CW5" s="384"/>
      <c r="CX5" s="384"/>
      <c r="CY5" s="384"/>
      <c r="CZ5" s="384"/>
      <c r="DA5" s="385"/>
      <c r="DB5" s="383">
        <v>81.2</v>
      </c>
      <c r="DC5" s="384"/>
      <c r="DD5" s="384"/>
      <c r="DE5" s="384"/>
      <c r="DF5" s="384"/>
      <c r="DG5" s="384"/>
      <c r="DH5" s="384"/>
      <c r="DI5" s="385"/>
      <c r="DJ5" s="137"/>
      <c r="DK5" s="137"/>
      <c r="DL5" s="137"/>
      <c r="DM5" s="137"/>
      <c r="DN5" s="137"/>
      <c r="DO5" s="137"/>
    </row>
    <row r="6" spans="1:119" ht="18.75" customHeight="1" x14ac:dyDescent="0.15">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216040</v>
      </c>
      <c r="BO6" s="414"/>
      <c r="BP6" s="414"/>
      <c r="BQ6" s="414"/>
      <c r="BR6" s="414"/>
      <c r="BS6" s="414"/>
      <c r="BT6" s="414"/>
      <c r="BU6" s="415"/>
      <c r="BV6" s="413">
        <v>270691</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80.8</v>
      </c>
      <c r="CU6" s="560"/>
      <c r="CV6" s="560"/>
      <c r="CW6" s="560"/>
      <c r="CX6" s="560"/>
      <c r="CY6" s="560"/>
      <c r="CZ6" s="560"/>
      <c r="DA6" s="561"/>
      <c r="DB6" s="559">
        <v>85.5</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87</v>
      </c>
      <c r="AV7" s="471"/>
      <c r="AW7" s="471"/>
      <c r="AX7" s="471"/>
      <c r="AY7" s="393" t="s">
        <v>88</v>
      </c>
      <c r="AZ7" s="394"/>
      <c r="BA7" s="394"/>
      <c r="BB7" s="394"/>
      <c r="BC7" s="394"/>
      <c r="BD7" s="394"/>
      <c r="BE7" s="394"/>
      <c r="BF7" s="394"/>
      <c r="BG7" s="394"/>
      <c r="BH7" s="394"/>
      <c r="BI7" s="394"/>
      <c r="BJ7" s="394"/>
      <c r="BK7" s="394"/>
      <c r="BL7" s="394"/>
      <c r="BM7" s="395"/>
      <c r="BN7" s="413">
        <v>5713</v>
      </c>
      <c r="BO7" s="414"/>
      <c r="BP7" s="414"/>
      <c r="BQ7" s="414"/>
      <c r="BR7" s="414"/>
      <c r="BS7" s="414"/>
      <c r="BT7" s="414"/>
      <c r="BU7" s="415"/>
      <c r="BV7" s="413">
        <v>88907</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1845165</v>
      </c>
      <c r="CU7" s="414"/>
      <c r="CV7" s="414"/>
      <c r="CW7" s="414"/>
      <c r="CX7" s="414"/>
      <c r="CY7" s="414"/>
      <c r="CZ7" s="414"/>
      <c r="DA7" s="415"/>
      <c r="DB7" s="413">
        <v>1797709</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210327</v>
      </c>
      <c r="BO8" s="414"/>
      <c r="BP8" s="414"/>
      <c r="BQ8" s="414"/>
      <c r="BR8" s="414"/>
      <c r="BS8" s="414"/>
      <c r="BT8" s="414"/>
      <c r="BU8" s="415"/>
      <c r="BV8" s="413">
        <v>181784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0.13</v>
      </c>
      <c r="CU8" s="523"/>
      <c r="CV8" s="523"/>
      <c r="CW8" s="523"/>
      <c r="CX8" s="523"/>
      <c r="CY8" s="523"/>
      <c r="CZ8" s="523"/>
      <c r="DA8" s="524"/>
      <c r="DB8" s="522">
        <v>0.13</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2232</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28543</v>
      </c>
      <c r="BO9" s="414"/>
      <c r="BP9" s="414"/>
      <c r="BQ9" s="414"/>
      <c r="BR9" s="414"/>
      <c r="BS9" s="414"/>
      <c r="BT9" s="414"/>
      <c r="BU9" s="415"/>
      <c r="BV9" s="413">
        <v>-80936</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14</v>
      </c>
      <c r="CU9" s="384"/>
      <c r="CV9" s="384"/>
      <c r="CW9" s="384"/>
      <c r="CX9" s="384"/>
      <c r="CY9" s="384"/>
      <c r="CZ9" s="384"/>
      <c r="DA9" s="385"/>
      <c r="DB9" s="383">
        <v>15.4</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2405</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103</v>
      </c>
      <c r="AV10" s="471"/>
      <c r="AW10" s="471"/>
      <c r="AX10" s="471"/>
      <c r="AY10" s="393" t="s">
        <v>104</v>
      </c>
      <c r="AZ10" s="394"/>
      <c r="BA10" s="394"/>
      <c r="BB10" s="394"/>
      <c r="BC10" s="394"/>
      <c r="BD10" s="394"/>
      <c r="BE10" s="394"/>
      <c r="BF10" s="394"/>
      <c r="BG10" s="394"/>
      <c r="BH10" s="394"/>
      <c r="BI10" s="394"/>
      <c r="BJ10" s="394"/>
      <c r="BK10" s="394"/>
      <c r="BL10" s="394"/>
      <c r="BM10" s="395"/>
      <c r="BN10" s="413">
        <v>5535</v>
      </c>
      <c r="BO10" s="414"/>
      <c r="BP10" s="414"/>
      <c r="BQ10" s="414"/>
      <c r="BR10" s="414"/>
      <c r="BS10" s="414"/>
      <c r="BT10" s="414"/>
      <c r="BU10" s="415"/>
      <c r="BV10" s="413">
        <v>105462</v>
      </c>
      <c r="BW10" s="414"/>
      <c r="BX10" s="414"/>
      <c r="BY10" s="414"/>
      <c r="BZ10" s="414"/>
      <c r="CA10" s="414"/>
      <c r="CB10" s="414"/>
      <c r="CC10" s="41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106</v>
      </c>
      <c r="M11" s="460"/>
      <c r="N11" s="460"/>
      <c r="O11" s="460"/>
      <c r="P11" s="460"/>
      <c r="Q11" s="461"/>
      <c r="R11" s="545" t="s">
        <v>107</v>
      </c>
      <c r="S11" s="546"/>
      <c r="T11" s="546"/>
      <c r="U11" s="546"/>
      <c r="V11" s="547"/>
      <c r="W11" s="557"/>
      <c r="X11" s="375"/>
      <c r="Y11" s="375"/>
      <c r="Z11" s="375"/>
      <c r="AA11" s="375"/>
      <c r="AB11" s="375"/>
      <c r="AC11" s="375"/>
      <c r="AD11" s="375"/>
      <c r="AE11" s="375"/>
      <c r="AF11" s="375"/>
      <c r="AG11" s="375"/>
      <c r="AH11" s="375"/>
      <c r="AI11" s="375"/>
      <c r="AJ11" s="375"/>
      <c r="AK11" s="375"/>
      <c r="AL11" s="558"/>
      <c r="AM11" s="482" t="s">
        <v>108</v>
      </c>
      <c r="AN11" s="387"/>
      <c r="AO11" s="387"/>
      <c r="AP11" s="387"/>
      <c r="AQ11" s="387"/>
      <c r="AR11" s="387"/>
      <c r="AS11" s="387"/>
      <c r="AT11" s="388"/>
      <c r="AU11" s="470" t="s">
        <v>109</v>
      </c>
      <c r="AV11" s="471"/>
      <c r="AW11" s="471"/>
      <c r="AX11" s="471"/>
      <c r="AY11" s="393" t="s">
        <v>110</v>
      </c>
      <c r="AZ11" s="394"/>
      <c r="BA11" s="394"/>
      <c r="BB11" s="394"/>
      <c r="BC11" s="394"/>
      <c r="BD11" s="394"/>
      <c r="BE11" s="394"/>
      <c r="BF11" s="394"/>
      <c r="BG11" s="394"/>
      <c r="BH11" s="394"/>
      <c r="BI11" s="394"/>
      <c r="BJ11" s="394"/>
      <c r="BK11" s="394"/>
      <c r="BL11" s="394"/>
      <c r="BM11" s="395"/>
      <c r="BN11" s="413" t="s">
        <v>111</v>
      </c>
      <c r="BO11" s="414"/>
      <c r="BP11" s="414"/>
      <c r="BQ11" s="414"/>
      <c r="BR11" s="414"/>
      <c r="BS11" s="414"/>
      <c r="BT11" s="414"/>
      <c r="BU11" s="415"/>
      <c r="BV11" s="413" t="s">
        <v>111</v>
      </c>
      <c r="BW11" s="414"/>
      <c r="BX11" s="414"/>
      <c r="BY11" s="414"/>
      <c r="BZ11" s="414"/>
      <c r="CA11" s="414"/>
      <c r="CB11" s="414"/>
      <c r="CC11" s="415"/>
      <c r="CD11" s="422" t="s">
        <v>112</v>
      </c>
      <c r="CE11" s="423"/>
      <c r="CF11" s="423"/>
      <c r="CG11" s="423"/>
      <c r="CH11" s="423"/>
      <c r="CI11" s="423"/>
      <c r="CJ11" s="423"/>
      <c r="CK11" s="423"/>
      <c r="CL11" s="423"/>
      <c r="CM11" s="423"/>
      <c r="CN11" s="423"/>
      <c r="CO11" s="423"/>
      <c r="CP11" s="423"/>
      <c r="CQ11" s="423"/>
      <c r="CR11" s="423"/>
      <c r="CS11" s="424"/>
      <c r="CT11" s="522" t="s">
        <v>111</v>
      </c>
      <c r="CU11" s="523"/>
      <c r="CV11" s="523"/>
      <c r="CW11" s="523"/>
      <c r="CX11" s="523"/>
      <c r="CY11" s="523"/>
      <c r="CZ11" s="523"/>
      <c r="DA11" s="524"/>
      <c r="DB11" s="522" t="s">
        <v>111</v>
      </c>
      <c r="DC11" s="523"/>
      <c r="DD11" s="523"/>
      <c r="DE11" s="523"/>
      <c r="DF11" s="523"/>
      <c r="DG11" s="523"/>
      <c r="DH11" s="523"/>
      <c r="DI11" s="524"/>
      <c r="DJ11" s="137"/>
      <c r="DK11" s="137"/>
      <c r="DL11" s="137"/>
      <c r="DM11" s="137"/>
      <c r="DN11" s="137"/>
      <c r="DO11" s="137"/>
    </row>
    <row r="12" spans="1:119" ht="18.75" customHeight="1" x14ac:dyDescent="0.15">
      <c r="A12" s="138"/>
      <c r="B12" s="525" t="s">
        <v>113</v>
      </c>
      <c r="C12" s="526"/>
      <c r="D12" s="526"/>
      <c r="E12" s="526"/>
      <c r="F12" s="526"/>
      <c r="G12" s="526"/>
      <c r="H12" s="526"/>
      <c r="I12" s="526"/>
      <c r="J12" s="526"/>
      <c r="K12" s="527"/>
      <c r="L12" s="534" t="s">
        <v>114</v>
      </c>
      <c r="M12" s="535"/>
      <c r="N12" s="535"/>
      <c r="O12" s="535"/>
      <c r="P12" s="535"/>
      <c r="Q12" s="536"/>
      <c r="R12" s="537">
        <v>2323</v>
      </c>
      <c r="S12" s="538"/>
      <c r="T12" s="538"/>
      <c r="U12" s="538"/>
      <c r="V12" s="539"/>
      <c r="W12" s="540" t="s">
        <v>1</v>
      </c>
      <c r="X12" s="471"/>
      <c r="Y12" s="471"/>
      <c r="Z12" s="471"/>
      <c r="AA12" s="471"/>
      <c r="AB12" s="541"/>
      <c r="AC12" s="470" t="s">
        <v>115</v>
      </c>
      <c r="AD12" s="471"/>
      <c r="AE12" s="471"/>
      <c r="AF12" s="471"/>
      <c r="AG12" s="541"/>
      <c r="AH12" s="470" t="s">
        <v>116</v>
      </c>
      <c r="AI12" s="471"/>
      <c r="AJ12" s="471"/>
      <c r="AK12" s="471"/>
      <c r="AL12" s="542"/>
      <c r="AM12" s="482" t="s">
        <v>117</v>
      </c>
      <c r="AN12" s="387"/>
      <c r="AO12" s="387"/>
      <c r="AP12" s="387"/>
      <c r="AQ12" s="387"/>
      <c r="AR12" s="387"/>
      <c r="AS12" s="387"/>
      <c r="AT12" s="388"/>
      <c r="AU12" s="470" t="s">
        <v>118</v>
      </c>
      <c r="AV12" s="471"/>
      <c r="AW12" s="471"/>
      <c r="AX12" s="471"/>
      <c r="AY12" s="393" t="s">
        <v>119</v>
      </c>
      <c r="AZ12" s="394"/>
      <c r="BA12" s="394"/>
      <c r="BB12" s="394"/>
      <c r="BC12" s="394"/>
      <c r="BD12" s="394"/>
      <c r="BE12" s="394"/>
      <c r="BF12" s="394"/>
      <c r="BG12" s="394"/>
      <c r="BH12" s="394"/>
      <c r="BI12" s="394"/>
      <c r="BJ12" s="394"/>
      <c r="BK12" s="394"/>
      <c r="BL12" s="394"/>
      <c r="BM12" s="395"/>
      <c r="BN12" s="413" t="s">
        <v>120</v>
      </c>
      <c r="BO12" s="414"/>
      <c r="BP12" s="414"/>
      <c r="BQ12" s="414"/>
      <c r="BR12" s="414"/>
      <c r="BS12" s="414"/>
      <c r="BT12" s="414"/>
      <c r="BU12" s="415"/>
      <c r="BV12" s="413" t="s">
        <v>120</v>
      </c>
      <c r="BW12" s="414"/>
      <c r="BX12" s="414"/>
      <c r="BY12" s="414"/>
      <c r="BZ12" s="414"/>
      <c r="CA12" s="414"/>
      <c r="CB12" s="414"/>
      <c r="CC12" s="415"/>
      <c r="CD12" s="422" t="s">
        <v>121</v>
      </c>
      <c r="CE12" s="423"/>
      <c r="CF12" s="423"/>
      <c r="CG12" s="423"/>
      <c r="CH12" s="423"/>
      <c r="CI12" s="423"/>
      <c r="CJ12" s="423"/>
      <c r="CK12" s="423"/>
      <c r="CL12" s="423"/>
      <c r="CM12" s="423"/>
      <c r="CN12" s="423"/>
      <c r="CO12" s="423"/>
      <c r="CP12" s="423"/>
      <c r="CQ12" s="423"/>
      <c r="CR12" s="423"/>
      <c r="CS12" s="424"/>
      <c r="CT12" s="522" t="s">
        <v>120</v>
      </c>
      <c r="CU12" s="523"/>
      <c r="CV12" s="523"/>
      <c r="CW12" s="523"/>
      <c r="CX12" s="523"/>
      <c r="CY12" s="523"/>
      <c r="CZ12" s="523"/>
      <c r="DA12" s="524"/>
      <c r="DB12" s="522" t="s">
        <v>120</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122</v>
      </c>
      <c r="N13" s="512"/>
      <c r="O13" s="512"/>
      <c r="P13" s="512"/>
      <c r="Q13" s="513"/>
      <c r="R13" s="514">
        <v>2315</v>
      </c>
      <c r="S13" s="515"/>
      <c r="T13" s="515"/>
      <c r="U13" s="515"/>
      <c r="V13" s="516"/>
      <c r="W13" s="502" t="s">
        <v>123</v>
      </c>
      <c r="X13" s="426"/>
      <c r="Y13" s="426"/>
      <c r="Z13" s="426"/>
      <c r="AA13" s="426"/>
      <c r="AB13" s="427"/>
      <c r="AC13" s="389">
        <v>353</v>
      </c>
      <c r="AD13" s="390"/>
      <c r="AE13" s="390"/>
      <c r="AF13" s="390"/>
      <c r="AG13" s="391"/>
      <c r="AH13" s="389">
        <v>352</v>
      </c>
      <c r="AI13" s="390"/>
      <c r="AJ13" s="390"/>
      <c r="AK13" s="390"/>
      <c r="AL13" s="392"/>
      <c r="AM13" s="482" t="s">
        <v>124</v>
      </c>
      <c r="AN13" s="387"/>
      <c r="AO13" s="387"/>
      <c r="AP13" s="387"/>
      <c r="AQ13" s="387"/>
      <c r="AR13" s="387"/>
      <c r="AS13" s="387"/>
      <c r="AT13" s="388"/>
      <c r="AU13" s="470" t="s">
        <v>125</v>
      </c>
      <c r="AV13" s="471"/>
      <c r="AW13" s="471"/>
      <c r="AX13" s="471"/>
      <c r="AY13" s="393" t="s">
        <v>126</v>
      </c>
      <c r="AZ13" s="394"/>
      <c r="BA13" s="394"/>
      <c r="BB13" s="394"/>
      <c r="BC13" s="394"/>
      <c r="BD13" s="394"/>
      <c r="BE13" s="394"/>
      <c r="BF13" s="394"/>
      <c r="BG13" s="394"/>
      <c r="BH13" s="394"/>
      <c r="BI13" s="394"/>
      <c r="BJ13" s="394"/>
      <c r="BK13" s="394"/>
      <c r="BL13" s="394"/>
      <c r="BM13" s="395"/>
      <c r="BN13" s="413">
        <v>34078</v>
      </c>
      <c r="BO13" s="414"/>
      <c r="BP13" s="414"/>
      <c r="BQ13" s="414"/>
      <c r="BR13" s="414"/>
      <c r="BS13" s="414"/>
      <c r="BT13" s="414"/>
      <c r="BU13" s="415"/>
      <c r="BV13" s="413">
        <v>24526</v>
      </c>
      <c r="BW13" s="414"/>
      <c r="BX13" s="414"/>
      <c r="BY13" s="414"/>
      <c r="BZ13" s="414"/>
      <c r="CA13" s="414"/>
      <c r="CB13" s="414"/>
      <c r="CC13" s="415"/>
      <c r="CD13" s="422" t="s">
        <v>127</v>
      </c>
      <c r="CE13" s="423"/>
      <c r="CF13" s="423"/>
      <c r="CG13" s="423"/>
      <c r="CH13" s="423"/>
      <c r="CI13" s="423"/>
      <c r="CJ13" s="423"/>
      <c r="CK13" s="423"/>
      <c r="CL13" s="423"/>
      <c r="CM13" s="423"/>
      <c r="CN13" s="423"/>
      <c r="CO13" s="423"/>
      <c r="CP13" s="423"/>
      <c r="CQ13" s="423"/>
      <c r="CR13" s="423"/>
      <c r="CS13" s="424"/>
      <c r="CT13" s="383">
        <v>8.4</v>
      </c>
      <c r="CU13" s="384"/>
      <c r="CV13" s="384"/>
      <c r="CW13" s="384"/>
      <c r="CX13" s="384"/>
      <c r="CY13" s="384"/>
      <c r="CZ13" s="384"/>
      <c r="DA13" s="385"/>
      <c r="DB13" s="383">
        <v>9.3000000000000007</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128</v>
      </c>
      <c r="M14" s="543"/>
      <c r="N14" s="543"/>
      <c r="O14" s="543"/>
      <c r="P14" s="543"/>
      <c r="Q14" s="544"/>
      <c r="R14" s="514">
        <v>2395</v>
      </c>
      <c r="S14" s="515"/>
      <c r="T14" s="515"/>
      <c r="U14" s="515"/>
      <c r="V14" s="516"/>
      <c r="W14" s="517"/>
      <c r="X14" s="429"/>
      <c r="Y14" s="429"/>
      <c r="Z14" s="429"/>
      <c r="AA14" s="429"/>
      <c r="AB14" s="430"/>
      <c r="AC14" s="507">
        <v>31.1</v>
      </c>
      <c r="AD14" s="508"/>
      <c r="AE14" s="508"/>
      <c r="AF14" s="508"/>
      <c r="AG14" s="509"/>
      <c r="AH14" s="507">
        <v>28.7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129</v>
      </c>
      <c r="CE14" s="420"/>
      <c r="CF14" s="420"/>
      <c r="CG14" s="420"/>
      <c r="CH14" s="420"/>
      <c r="CI14" s="420"/>
      <c r="CJ14" s="420"/>
      <c r="CK14" s="420"/>
      <c r="CL14" s="420"/>
      <c r="CM14" s="420"/>
      <c r="CN14" s="420"/>
      <c r="CO14" s="420"/>
      <c r="CP14" s="420"/>
      <c r="CQ14" s="420"/>
      <c r="CR14" s="420"/>
      <c r="CS14" s="421"/>
      <c r="CT14" s="518" t="s">
        <v>120</v>
      </c>
      <c r="CU14" s="486"/>
      <c r="CV14" s="486"/>
      <c r="CW14" s="486"/>
      <c r="CX14" s="486"/>
      <c r="CY14" s="486"/>
      <c r="CZ14" s="486"/>
      <c r="DA14" s="487"/>
      <c r="DB14" s="518" t="s">
        <v>120</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122</v>
      </c>
      <c r="N15" s="512"/>
      <c r="O15" s="512"/>
      <c r="P15" s="512"/>
      <c r="Q15" s="513"/>
      <c r="R15" s="514">
        <v>2386</v>
      </c>
      <c r="S15" s="515"/>
      <c r="T15" s="515"/>
      <c r="U15" s="515"/>
      <c r="V15" s="516"/>
      <c r="W15" s="502" t="s">
        <v>130</v>
      </c>
      <c r="X15" s="426"/>
      <c r="Y15" s="426"/>
      <c r="Z15" s="426"/>
      <c r="AA15" s="426"/>
      <c r="AB15" s="427"/>
      <c r="AC15" s="389">
        <v>243</v>
      </c>
      <c r="AD15" s="390"/>
      <c r="AE15" s="390"/>
      <c r="AF15" s="390"/>
      <c r="AG15" s="391"/>
      <c r="AH15" s="389">
        <v>276</v>
      </c>
      <c r="AI15" s="390"/>
      <c r="AJ15" s="390"/>
      <c r="AK15" s="390"/>
      <c r="AL15" s="392"/>
      <c r="AM15" s="482"/>
      <c r="AN15" s="387"/>
      <c r="AO15" s="387"/>
      <c r="AP15" s="387"/>
      <c r="AQ15" s="387"/>
      <c r="AR15" s="387"/>
      <c r="AS15" s="387"/>
      <c r="AT15" s="388"/>
      <c r="AU15" s="470"/>
      <c r="AV15" s="471"/>
      <c r="AW15" s="471"/>
      <c r="AX15" s="471"/>
      <c r="AY15" s="405" t="s">
        <v>131</v>
      </c>
      <c r="AZ15" s="406"/>
      <c r="BA15" s="406"/>
      <c r="BB15" s="406"/>
      <c r="BC15" s="406"/>
      <c r="BD15" s="406"/>
      <c r="BE15" s="406"/>
      <c r="BF15" s="406"/>
      <c r="BG15" s="406"/>
      <c r="BH15" s="406"/>
      <c r="BI15" s="406"/>
      <c r="BJ15" s="406"/>
      <c r="BK15" s="406"/>
      <c r="BL15" s="406"/>
      <c r="BM15" s="407"/>
      <c r="BN15" s="408">
        <v>221224</v>
      </c>
      <c r="BO15" s="409"/>
      <c r="BP15" s="409"/>
      <c r="BQ15" s="409"/>
      <c r="BR15" s="409"/>
      <c r="BS15" s="409"/>
      <c r="BT15" s="409"/>
      <c r="BU15" s="410"/>
      <c r="BV15" s="408">
        <v>214938</v>
      </c>
      <c r="BW15" s="409"/>
      <c r="BX15" s="409"/>
      <c r="BY15" s="409"/>
      <c r="BZ15" s="409"/>
      <c r="CA15" s="409"/>
      <c r="CB15" s="409"/>
      <c r="CC15" s="410"/>
      <c r="CD15" s="519" t="s">
        <v>132</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133</v>
      </c>
      <c r="M16" s="505"/>
      <c r="N16" s="505"/>
      <c r="O16" s="505"/>
      <c r="P16" s="505"/>
      <c r="Q16" s="506"/>
      <c r="R16" s="499" t="s">
        <v>134</v>
      </c>
      <c r="S16" s="500"/>
      <c r="T16" s="500"/>
      <c r="U16" s="500"/>
      <c r="V16" s="501"/>
      <c r="W16" s="517"/>
      <c r="X16" s="429"/>
      <c r="Y16" s="429"/>
      <c r="Z16" s="429"/>
      <c r="AA16" s="429"/>
      <c r="AB16" s="430"/>
      <c r="AC16" s="507">
        <v>21.4</v>
      </c>
      <c r="AD16" s="508"/>
      <c r="AE16" s="508"/>
      <c r="AF16" s="508"/>
      <c r="AG16" s="509"/>
      <c r="AH16" s="507">
        <v>22.5</v>
      </c>
      <c r="AI16" s="508"/>
      <c r="AJ16" s="508"/>
      <c r="AK16" s="508"/>
      <c r="AL16" s="510"/>
      <c r="AM16" s="482"/>
      <c r="AN16" s="387"/>
      <c r="AO16" s="387"/>
      <c r="AP16" s="387"/>
      <c r="AQ16" s="387"/>
      <c r="AR16" s="387"/>
      <c r="AS16" s="387"/>
      <c r="AT16" s="388"/>
      <c r="AU16" s="470"/>
      <c r="AV16" s="471"/>
      <c r="AW16" s="471"/>
      <c r="AX16" s="471"/>
      <c r="AY16" s="393" t="s">
        <v>135</v>
      </c>
      <c r="AZ16" s="394"/>
      <c r="BA16" s="394"/>
      <c r="BB16" s="394"/>
      <c r="BC16" s="394"/>
      <c r="BD16" s="394"/>
      <c r="BE16" s="394"/>
      <c r="BF16" s="394"/>
      <c r="BG16" s="394"/>
      <c r="BH16" s="394"/>
      <c r="BI16" s="394"/>
      <c r="BJ16" s="394"/>
      <c r="BK16" s="394"/>
      <c r="BL16" s="394"/>
      <c r="BM16" s="395"/>
      <c r="BN16" s="413">
        <v>1703254</v>
      </c>
      <c r="BO16" s="414"/>
      <c r="BP16" s="414"/>
      <c r="BQ16" s="414"/>
      <c r="BR16" s="414"/>
      <c r="BS16" s="414"/>
      <c r="BT16" s="414"/>
      <c r="BU16" s="415"/>
      <c r="BV16" s="413">
        <v>1659489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136</v>
      </c>
      <c r="N17" s="497"/>
      <c r="O17" s="497"/>
      <c r="P17" s="497"/>
      <c r="Q17" s="498"/>
      <c r="R17" s="499" t="s">
        <v>134</v>
      </c>
      <c r="S17" s="500"/>
      <c r="T17" s="500"/>
      <c r="U17" s="500"/>
      <c r="V17" s="501"/>
      <c r="W17" s="502" t="s">
        <v>137</v>
      </c>
      <c r="X17" s="426"/>
      <c r="Y17" s="426"/>
      <c r="Z17" s="426"/>
      <c r="AA17" s="426"/>
      <c r="AB17" s="427"/>
      <c r="AC17" s="389">
        <v>540</v>
      </c>
      <c r="AD17" s="390"/>
      <c r="AE17" s="390"/>
      <c r="AF17" s="390"/>
      <c r="AG17" s="391"/>
      <c r="AH17" s="389">
        <v>598</v>
      </c>
      <c r="AI17" s="390"/>
      <c r="AJ17" s="390"/>
      <c r="AK17" s="390"/>
      <c r="AL17" s="392"/>
      <c r="AM17" s="482"/>
      <c r="AN17" s="387"/>
      <c r="AO17" s="387"/>
      <c r="AP17" s="387"/>
      <c r="AQ17" s="387"/>
      <c r="AR17" s="387"/>
      <c r="AS17" s="387"/>
      <c r="AT17" s="388"/>
      <c r="AU17" s="470"/>
      <c r="AV17" s="471"/>
      <c r="AW17" s="471"/>
      <c r="AX17" s="471"/>
      <c r="AY17" s="393" t="s">
        <v>138</v>
      </c>
      <c r="AZ17" s="394"/>
      <c r="BA17" s="394"/>
      <c r="BB17" s="394"/>
      <c r="BC17" s="394"/>
      <c r="BD17" s="394"/>
      <c r="BE17" s="394"/>
      <c r="BF17" s="394"/>
      <c r="BG17" s="394"/>
      <c r="BH17" s="394"/>
      <c r="BI17" s="394"/>
      <c r="BJ17" s="394"/>
      <c r="BK17" s="394"/>
      <c r="BL17" s="394"/>
      <c r="BM17" s="395"/>
      <c r="BN17" s="413">
        <v>272913</v>
      </c>
      <c r="BO17" s="414"/>
      <c r="BP17" s="414"/>
      <c r="BQ17" s="414"/>
      <c r="BR17" s="414"/>
      <c r="BS17" s="414"/>
      <c r="BT17" s="414"/>
      <c r="BU17" s="415"/>
      <c r="BV17" s="413">
        <v>267739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139</v>
      </c>
      <c r="C18" s="476"/>
      <c r="D18" s="476"/>
      <c r="E18" s="477"/>
      <c r="F18" s="477"/>
      <c r="G18" s="477"/>
      <c r="H18" s="477"/>
      <c r="I18" s="477"/>
      <c r="J18" s="477"/>
      <c r="K18" s="477"/>
      <c r="L18" s="478">
        <v>190.96</v>
      </c>
      <c r="M18" s="478"/>
      <c r="N18" s="478"/>
      <c r="O18" s="478"/>
      <c r="P18" s="478"/>
      <c r="Q18" s="478"/>
      <c r="R18" s="479"/>
      <c r="S18" s="479"/>
      <c r="T18" s="479"/>
      <c r="U18" s="479"/>
      <c r="V18" s="480"/>
      <c r="W18" s="494"/>
      <c r="X18" s="495"/>
      <c r="Y18" s="495"/>
      <c r="Z18" s="495"/>
      <c r="AA18" s="495"/>
      <c r="AB18" s="503"/>
      <c r="AC18" s="377">
        <v>47.5</v>
      </c>
      <c r="AD18" s="378"/>
      <c r="AE18" s="378"/>
      <c r="AF18" s="378"/>
      <c r="AG18" s="481"/>
      <c r="AH18" s="377">
        <v>48.7</v>
      </c>
      <c r="AI18" s="378"/>
      <c r="AJ18" s="378"/>
      <c r="AK18" s="378"/>
      <c r="AL18" s="379"/>
      <c r="AM18" s="482"/>
      <c r="AN18" s="387"/>
      <c r="AO18" s="387"/>
      <c r="AP18" s="387"/>
      <c r="AQ18" s="387"/>
      <c r="AR18" s="387"/>
      <c r="AS18" s="387"/>
      <c r="AT18" s="388"/>
      <c r="AU18" s="470"/>
      <c r="AV18" s="471"/>
      <c r="AW18" s="471"/>
      <c r="AX18" s="471"/>
      <c r="AY18" s="393" t="s">
        <v>140</v>
      </c>
      <c r="AZ18" s="394"/>
      <c r="BA18" s="394"/>
      <c r="BB18" s="394"/>
      <c r="BC18" s="394"/>
      <c r="BD18" s="394"/>
      <c r="BE18" s="394"/>
      <c r="BF18" s="394"/>
      <c r="BG18" s="394"/>
      <c r="BH18" s="394"/>
      <c r="BI18" s="394"/>
      <c r="BJ18" s="394"/>
      <c r="BK18" s="394"/>
      <c r="BL18" s="394"/>
      <c r="BM18" s="395"/>
      <c r="BN18" s="413">
        <v>1434775</v>
      </c>
      <c r="BO18" s="414"/>
      <c r="BP18" s="414"/>
      <c r="BQ18" s="414"/>
      <c r="BR18" s="414"/>
      <c r="BS18" s="414"/>
      <c r="BT18" s="414"/>
      <c r="BU18" s="415"/>
      <c r="BV18" s="413">
        <v>1461425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141</v>
      </c>
      <c r="C19" s="476"/>
      <c r="D19" s="476"/>
      <c r="E19" s="477"/>
      <c r="F19" s="477"/>
      <c r="G19" s="477"/>
      <c r="H19" s="477"/>
      <c r="I19" s="477"/>
      <c r="J19" s="477"/>
      <c r="K19" s="477"/>
      <c r="L19" s="483">
        <v>12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142</v>
      </c>
      <c r="AZ19" s="394"/>
      <c r="BA19" s="394"/>
      <c r="BB19" s="394"/>
      <c r="BC19" s="394"/>
      <c r="BD19" s="394"/>
      <c r="BE19" s="394"/>
      <c r="BF19" s="394"/>
      <c r="BG19" s="394"/>
      <c r="BH19" s="394"/>
      <c r="BI19" s="394"/>
      <c r="BJ19" s="394"/>
      <c r="BK19" s="394"/>
      <c r="BL19" s="394"/>
      <c r="BM19" s="395"/>
      <c r="BN19" s="413">
        <v>2264138</v>
      </c>
      <c r="BO19" s="414"/>
      <c r="BP19" s="414"/>
      <c r="BQ19" s="414"/>
      <c r="BR19" s="414"/>
      <c r="BS19" s="414"/>
      <c r="BT19" s="414"/>
      <c r="BU19" s="415"/>
      <c r="BV19" s="413">
        <v>2256068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143</v>
      </c>
      <c r="C20" s="476"/>
      <c r="D20" s="476"/>
      <c r="E20" s="477"/>
      <c r="F20" s="477"/>
      <c r="G20" s="477"/>
      <c r="H20" s="477"/>
      <c r="I20" s="477"/>
      <c r="J20" s="477"/>
      <c r="K20" s="477"/>
      <c r="L20" s="483">
        <v>822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144</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145</v>
      </c>
      <c r="C22" s="443"/>
      <c r="D22" s="444"/>
      <c r="E22" s="451" t="s">
        <v>1</v>
      </c>
      <c r="F22" s="426"/>
      <c r="G22" s="426"/>
      <c r="H22" s="426"/>
      <c r="I22" s="426"/>
      <c r="J22" s="426"/>
      <c r="K22" s="427"/>
      <c r="L22" s="451" t="s">
        <v>146</v>
      </c>
      <c r="M22" s="426"/>
      <c r="N22" s="426"/>
      <c r="O22" s="426"/>
      <c r="P22" s="427"/>
      <c r="Q22" s="436" t="s">
        <v>147</v>
      </c>
      <c r="R22" s="437"/>
      <c r="S22" s="437"/>
      <c r="T22" s="437"/>
      <c r="U22" s="437"/>
      <c r="V22" s="452"/>
      <c r="W22" s="454" t="s">
        <v>148</v>
      </c>
      <c r="X22" s="443"/>
      <c r="Y22" s="444"/>
      <c r="Z22" s="451" t="s">
        <v>1</v>
      </c>
      <c r="AA22" s="426"/>
      <c r="AB22" s="426"/>
      <c r="AC22" s="426"/>
      <c r="AD22" s="426"/>
      <c r="AE22" s="426"/>
      <c r="AF22" s="426"/>
      <c r="AG22" s="427"/>
      <c r="AH22" s="425" t="s">
        <v>149</v>
      </c>
      <c r="AI22" s="426"/>
      <c r="AJ22" s="426"/>
      <c r="AK22" s="426"/>
      <c r="AL22" s="427"/>
      <c r="AM22" s="425" t="s">
        <v>150</v>
      </c>
      <c r="AN22" s="431"/>
      <c r="AO22" s="431"/>
      <c r="AP22" s="431"/>
      <c r="AQ22" s="431"/>
      <c r="AR22" s="432"/>
      <c r="AS22" s="436" t="s">
        <v>147</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151</v>
      </c>
      <c r="AZ23" s="406"/>
      <c r="BA23" s="406"/>
      <c r="BB23" s="406"/>
      <c r="BC23" s="406"/>
      <c r="BD23" s="406"/>
      <c r="BE23" s="406"/>
      <c r="BF23" s="406"/>
      <c r="BG23" s="406"/>
      <c r="BH23" s="406"/>
      <c r="BI23" s="406"/>
      <c r="BJ23" s="406"/>
      <c r="BK23" s="406"/>
      <c r="BL23" s="406"/>
      <c r="BM23" s="407"/>
      <c r="BN23" s="413">
        <v>2452072</v>
      </c>
      <c r="BO23" s="414"/>
      <c r="BP23" s="414"/>
      <c r="BQ23" s="414"/>
      <c r="BR23" s="414"/>
      <c r="BS23" s="414"/>
      <c r="BT23" s="414"/>
      <c r="BU23" s="415"/>
      <c r="BV23" s="413">
        <v>2505400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152</v>
      </c>
      <c r="F24" s="387"/>
      <c r="G24" s="387"/>
      <c r="H24" s="387"/>
      <c r="I24" s="387"/>
      <c r="J24" s="387"/>
      <c r="K24" s="388"/>
      <c r="L24" s="389">
        <v>1</v>
      </c>
      <c r="M24" s="390"/>
      <c r="N24" s="390"/>
      <c r="O24" s="390"/>
      <c r="P24" s="391"/>
      <c r="Q24" s="389">
        <v>7360</v>
      </c>
      <c r="R24" s="390"/>
      <c r="S24" s="390"/>
      <c r="T24" s="390"/>
      <c r="U24" s="390"/>
      <c r="V24" s="391"/>
      <c r="W24" s="455"/>
      <c r="X24" s="446"/>
      <c r="Y24" s="447"/>
      <c r="Z24" s="386" t="s">
        <v>153</v>
      </c>
      <c r="AA24" s="387"/>
      <c r="AB24" s="387"/>
      <c r="AC24" s="387"/>
      <c r="AD24" s="387"/>
      <c r="AE24" s="387"/>
      <c r="AF24" s="387"/>
      <c r="AG24" s="388"/>
      <c r="AH24" s="389">
        <v>52</v>
      </c>
      <c r="AI24" s="390"/>
      <c r="AJ24" s="390"/>
      <c r="AK24" s="390"/>
      <c r="AL24" s="391"/>
      <c r="AM24" s="389">
        <v>136500</v>
      </c>
      <c r="AN24" s="390"/>
      <c r="AO24" s="390"/>
      <c r="AP24" s="390"/>
      <c r="AQ24" s="390"/>
      <c r="AR24" s="391"/>
      <c r="AS24" s="389">
        <v>2625</v>
      </c>
      <c r="AT24" s="390"/>
      <c r="AU24" s="390"/>
      <c r="AV24" s="390"/>
      <c r="AW24" s="390"/>
      <c r="AX24" s="392"/>
      <c r="AY24" s="380" t="s">
        <v>154</v>
      </c>
      <c r="AZ24" s="381"/>
      <c r="BA24" s="381"/>
      <c r="BB24" s="381"/>
      <c r="BC24" s="381"/>
      <c r="BD24" s="381"/>
      <c r="BE24" s="381"/>
      <c r="BF24" s="381"/>
      <c r="BG24" s="381"/>
      <c r="BH24" s="381"/>
      <c r="BI24" s="381"/>
      <c r="BJ24" s="381"/>
      <c r="BK24" s="381"/>
      <c r="BL24" s="381"/>
      <c r="BM24" s="382"/>
      <c r="BN24" s="413">
        <v>2446688</v>
      </c>
      <c r="BO24" s="414"/>
      <c r="BP24" s="414"/>
      <c r="BQ24" s="414"/>
      <c r="BR24" s="414"/>
      <c r="BS24" s="414"/>
      <c r="BT24" s="414"/>
      <c r="BU24" s="415"/>
      <c r="BV24" s="413">
        <v>2491583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155</v>
      </c>
      <c r="F25" s="387"/>
      <c r="G25" s="387"/>
      <c r="H25" s="387"/>
      <c r="I25" s="387"/>
      <c r="J25" s="387"/>
      <c r="K25" s="388"/>
      <c r="L25" s="389">
        <v>1</v>
      </c>
      <c r="M25" s="390"/>
      <c r="N25" s="390"/>
      <c r="O25" s="390"/>
      <c r="P25" s="391"/>
      <c r="Q25" s="389">
        <v>5710</v>
      </c>
      <c r="R25" s="390"/>
      <c r="S25" s="390"/>
      <c r="T25" s="390"/>
      <c r="U25" s="390"/>
      <c r="V25" s="391"/>
      <c r="W25" s="455"/>
      <c r="X25" s="446"/>
      <c r="Y25" s="447"/>
      <c r="Z25" s="386" t="s">
        <v>156</v>
      </c>
      <c r="AA25" s="387"/>
      <c r="AB25" s="387"/>
      <c r="AC25" s="387"/>
      <c r="AD25" s="387"/>
      <c r="AE25" s="387"/>
      <c r="AF25" s="387"/>
      <c r="AG25" s="388"/>
      <c r="AH25" s="389" t="s">
        <v>120</v>
      </c>
      <c r="AI25" s="390"/>
      <c r="AJ25" s="390"/>
      <c r="AK25" s="390"/>
      <c r="AL25" s="391"/>
      <c r="AM25" s="389" t="s">
        <v>120</v>
      </c>
      <c r="AN25" s="390"/>
      <c r="AO25" s="390"/>
      <c r="AP25" s="390"/>
      <c r="AQ25" s="390"/>
      <c r="AR25" s="391"/>
      <c r="AS25" s="389" t="s">
        <v>120</v>
      </c>
      <c r="AT25" s="390"/>
      <c r="AU25" s="390"/>
      <c r="AV25" s="390"/>
      <c r="AW25" s="390"/>
      <c r="AX25" s="392"/>
      <c r="AY25" s="405" t="s">
        <v>157</v>
      </c>
      <c r="AZ25" s="406"/>
      <c r="BA25" s="406"/>
      <c r="BB25" s="406"/>
      <c r="BC25" s="406"/>
      <c r="BD25" s="406"/>
      <c r="BE25" s="406"/>
      <c r="BF25" s="406"/>
      <c r="BG25" s="406"/>
      <c r="BH25" s="406"/>
      <c r="BI25" s="406"/>
      <c r="BJ25" s="406"/>
      <c r="BK25" s="406"/>
      <c r="BL25" s="406"/>
      <c r="BM25" s="407"/>
      <c r="BN25" s="408">
        <v>78590</v>
      </c>
      <c r="BO25" s="409"/>
      <c r="BP25" s="409"/>
      <c r="BQ25" s="409"/>
      <c r="BR25" s="409"/>
      <c r="BS25" s="409"/>
      <c r="BT25" s="409"/>
      <c r="BU25" s="410"/>
      <c r="BV25" s="408">
        <v>67476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158</v>
      </c>
      <c r="F26" s="387"/>
      <c r="G26" s="387"/>
      <c r="H26" s="387"/>
      <c r="I26" s="387"/>
      <c r="J26" s="387"/>
      <c r="K26" s="388"/>
      <c r="L26" s="389">
        <v>1</v>
      </c>
      <c r="M26" s="390"/>
      <c r="N26" s="390"/>
      <c r="O26" s="390"/>
      <c r="P26" s="391"/>
      <c r="Q26" s="389">
        <v>5020</v>
      </c>
      <c r="R26" s="390"/>
      <c r="S26" s="390"/>
      <c r="T26" s="390"/>
      <c r="U26" s="390"/>
      <c r="V26" s="391"/>
      <c r="W26" s="455"/>
      <c r="X26" s="446"/>
      <c r="Y26" s="447"/>
      <c r="Z26" s="386" t="s">
        <v>159</v>
      </c>
      <c r="AA26" s="468"/>
      <c r="AB26" s="468"/>
      <c r="AC26" s="468"/>
      <c r="AD26" s="468"/>
      <c r="AE26" s="468"/>
      <c r="AF26" s="468"/>
      <c r="AG26" s="469"/>
      <c r="AH26" s="389">
        <v>4</v>
      </c>
      <c r="AI26" s="390"/>
      <c r="AJ26" s="390"/>
      <c r="AK26" s="390"/>
      <c r="AL26" s="391"/>
      <c r="AM26" s="389">
        <v>11680</v>
      </c>
      <c r="AN26" s="390"/>
      <c r="AO26" s="390"/>
      <c r="AP26" s="390"/>
      <c r="AQ26" s="390"/>
      <c r="AR26" s="391"/>
      <c r="AS26" s="389">
        <v>2920</v>
      </c>
      <c r="AT26" s="390"/>
      <c r="AU26" s="390"/>
      <c r="AV26" s="390"/>
      <c r="AW26" s="390"/>
      <c r="AX26" s="392"/>
      <c r="AY26" s="422" t="s">
        <v>160</v>
      </c>
      <c r="AZ26" s="423"/>
      <c r="BA26" s="423"/>
      <c r="BB26" s="423"/>
      <c r="BC26" s="423"/>
      <c r="BD26" s="423"/>
      <c r="BE26" s="423"/>
      <c r="BF26" s="423"/>
      <c r="BG26" s="423"/>
      <c r="BH26" s="423"/>
      <c r="BI26" s="423"/>
      <c r="BJ26" s="423"/>
      <c r="BK26" s="423"/>
      <c r="BL26" s="423"/>
      <c r="BM26" s="424"/>
      <c r="BN26" s="413" t="s">
        <v>120</v>
      </c>
      <c r="BO26" s="414"/>
      <c r="BP26" s="414"/>
      <c r="BQ26" s="414"/>
      <c r="BR26" s="414"/>
      <c r="BS26" s="414"/>
      <c r="BT26" s="414"/>
      <c r="BU26" s="415"/>
      <c r="BV26" s="413" t="s">
        <v>120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161</v>
      </c>
      <c r="F27" s="387"/>
      <c r="G27" s="387"/>
      <c r="H27" s="387"/>
      <c r="I27" s="387"/>
      <c r="J27" s="387"/>
      <c r="K27" s="388"/>
      <c r="L27" s="389">
        <v>1</v>
      </c>
      <c r="M27" s="390"/>
      <c r="N27" s="390"/>
      <c r="O27" s="390"/>
      <c r="P27" s="391"/>
      <c r="Q27" s="389">
        <v>2951</v>
      </c>
      <c r="R27" s="390"/>
      <c r="S27" s="390"/>
      <c r="T27" s="390"/>
      <c r="U27" s="390"/>
      <c r="V27" s="391"/>
      <c r="W27" s="455"/>
      <c r="X27" s="446"/>
      <c r="Y27" s="447"/>
      <c r="Z27" s="386" t="s">
        <v>162</v>
      </c>
      <c r="AA27" s="387"/>
      <c r="AB27" s="387"/>
      <c r="AC27" s="387"/>
      <c r="AD27" s="387"/>
      <c r="AE27" s="387"/>
      <c r="AF27" s="387"/>
      <c r="AG27" s="388"/>
      <c r="AH27" s="389" t="s">
        <v>120</v>
      </c>
      <c r="AI27" s="390"/>
      <c r="AJ27" s="390"/>
      <c r="AK27" s="390"/>
      <c r="AL27" s="391"/>
      <c r="AM27" s="389" t="s">
        <v>120</v>
      </c>
      <c r="AN27" s="390"/>
      <c r="AO27" s="390"/>
      <c r="AP27" s="390"/>
      <c r="AQ27" s="390"/>
      <c r="AR27" s="391"/>
      <c r="AS27" s="389" t="s">
        <v>120</v>
      </c>
      <c r="AT27" s="390"/>
      <c r="AU27" s="390"/>
      <c r="AV27" s="390"/>
      <c r="AW27" s="390"/>
      <c r="AX27" s="392"/>
      <c r="AY27" s="419" t="s">
        <v>163</v>
      </c>
      <c r="AZ27" s="420"/>
      <c r="BA27" s="420"/>
      <c r="BB27" s="420"/>
      <c r="BC27" s="420"/>
      <c r="BD27" s="420"/>
      <c r="BE27" s="420"/>
      <c r="BF27" s="420"/>
      <c r="BG27" s="420"/>
      <c r="BH27" s="420"/>
      <c r="BI27" s="420"/>
      <c r="BJ27" s="420"/>
      <c r="BK27" s="420"/>
      <c r="BL27" s="420"/>
      <c r="BM27" s="421"/>
      <c r="BN27" s="416">
        <v>85418</v>
      </c>
      <c r="BO27" s="417"/>
      <c r="BP27" s="417"/>
      <c r="BQ27" s="417"/>
      <c r="BR27" s="417"/>
      <c r="BS27" s="417"/>
      <c r="BT27" s="417"/>
      <c r="BU27" s="418"/>
      <c r="BV27" s="416">
        <v>85315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164</v>
      </c>
      <c r="F28" s="387"/>
      <c r="G28" s="387"/>
      <c r="H28" s="387"/>
      <c r="I28" s="387"/>
      <c r="J28" s="387"/>
      <c r="K28" s="388"/>
      <c r="L28" s="389">
        <v>1</v>
      </c>
      <c r="M28" s="390"/>
      <c r="N28" s="390"/>
      <c r="O28" s="390"/>
      <c r="P28" s="391"/>
      <c r="Q28" s="389">
        <v>2433</v>
      </c>
      <c r="R28" s="390"/>
      <c r="S28" s="390"/>
      <c r="T28" s="390"/>
      <c r="U28" s="390"/>
      <c r="V28" s="391"/>
      <c r="W28" s="455"/>
      <c r="X28" s="446"/>
      <c r="Y28" s="447"/>
      <c r="Z28" s="386" t="s">
        <v>165</v>
      </c>
      <c r="AA28" s="387"/>
      <c r="AB28" s="387"/>
      <c r="AC28" s="387"/>
      <c r="AD28" s="387"/>
      <c r="AE28" s="387"/>
      <c r="AF28" s="387"/>
      <c r="AG28" s="388"/>
      <c r="AH28" s="389" t="s">
        <v>120</v>
      </c>
      <c r="AI28" s="390"/>
      <c r="AJ28" s="390"/>
      <c r="AK28" s="390"/>
      <c r="AL28" s="391"/>
      <c r="AM28" s="389" t="s">
        <v>120</v>
      </c>
      <c r="AN28" s="390"/>
      <c r="AO28" s="390"/>
      <c r="AP28" s="390"/>
      <c r="AQ28" s="390"/>
      <c r="AR28" s="391"/>
      <c r="AS28" s="389" t="s">
        <v>120</v>
      </c>
      <c r="AT28" s="390"/>
      <c r="AU28" s="390"/>
      <c r="AV28" s="390"/>
      <c r="AW28" s="390"/>
      <c r="AX28" s="392"/>
      <c r="AY28" s="396" t="s">
        <v>166</v>
      </c>
      <c r="AZ28" s="397"/>
      <c r="BA28" s="397"/>
      <c r="BB28" s="398"/>
      <c r="BC28" s="405" t="s">
        <v>167</v>
      </c>
      <c r="BD28" s="406"/>
      <c r="BE28" s="406"/>
      <c r="BF28" s="406"/>
      <c r="BG28" s="406"/>
      <c r="BH28" s="406"/>
      <c r="BI28" s="406"/>
      <c r="BJ28" s="406"/>
      <c r="BK28" s="406"/>
      <c r="BL28" s="406"/>
      <c r="BM28" s="407"/>
      <c r="BN28" s="408">
        <v>1323723</v>
      </c>
      <c r="BO28" s="409"/>
      <c r="BP28" s="409"/>
      <c r="BQ28" s="409"/>
      <c r="BR28" s="409"/>
      <c r="BS28" s="409"/>
      <c r="BT28" s="409"/>
      <c r="BU28" s="410"/>
      <c r="BV28" s="408">
        <v>1318188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168</v>
      </c>
      <c r="F29" s="387"/>
      <c r="G29" s="387"/>
      <c r="H29" s="387"/>
      <c r="I29" s="387"/>
      <c r="J29" s="387"/>
      <c r="K29" s="388"/>
      <c r="L29" s="389">
        <v>8</v>
      </c>
      <c r="M29" s="390"/>
      <c r="N29" s="390"/>
      <c r="O29" s="390"/>
      <c r="P29" s="391"/>
      <c r="Q29" s="389">
        <v>2214</v>
      </c>
      <c r="R29" s="390"/>
      <c r="S29" s="390"/>
      <c r="T29" s="390"/>
      <c r="U29" s="390"/>
      <c r="V29" s="391"/>
      <c r="W29" s="456"/>
      <c r="X29" s="457"/>
      <c r="Y29" s="458"/>
      <c r="Z29" s="386" t="s">
        <v>169</v>
      </c>
      <c r="AA29" s="387"/>
      <c r="AB29" s="387"/>
      <c r="AC29" s="387"/>
      <c r="AD29" s="387"/>
      <c r="AE29" s="387"/>
      <c r="AF29" s="387"/>
      <c r="AG29" s="388"/>
      <c r="AH29" s="389">
        <v>52</v>
      </c>
      <c r="AI29" s="390"/>
      <c r="AJ29" s="390"/>
      <c r="AK29" s="390"/>
      <c r="AL29" s="391"/>
      <c r="AM29" s="389">
        <v>136500</v>
      </c>
      <c r="AN29" s="390"/>
      <c r="AO29" s="390"/>
      <c r="AP29" s="390"/>
      <c r="AQ29" s="390"/>
      <c r="AR29" s="391"/>
      <c r="AS29" s="389">
        <v>2625</v>
      </c>
      <c r="AT29" s="390"/>
      <c r="AU29" s="390"/>
      <c r="AV29" s="390"/>
      <c r="AW29" s="390"/>
      <c r="AX29" s="392"/>
      <c r="AY29" s="399"/>
      <c r="AZ29" s="400"/>
      <c r="BA29" s="400"/>
      <c r="BB29" s="401"/>
      <c r="BC29" s="393" t="s">
        <v>170</v>
      </c>
      <c r="BD29" s="394"/>
      <c r="BE29" s="394"/>
      <c r="BF29" s="394"/>
      <c r="BG29" s="394"/>
      <c r="BH29" s="394"/>
      <c r="BI29" s="394"/>
      <c r="BJ29" s="394"/>
      <c r="BK29" s="394"/>
      <c r="BL29" s="394"/>
      <c r="BM29" s="395"/>
      <c r="BN29" s="413">
        <v>804457</v>
      </c>
      <c r="BO29" s="414"/>
      <c r="BP29" s="414"/>
      <c r="BQ29" s="414"/>
      <c r="BR29" s="414"/>
      <c r="BS29" s="414"/>
      <c r="BT29" s="414"/>
      <c r="BU29" s="415"/>
      <c r="BV29" s="413">
        <v>799545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171</v>
      </c>
      <c r="X30" s="466"/>
      <c r="Y30" s="466"/>
      <c r="Z30" s="466"/>
      <c r="AA30" s="466"/>
      <c r="AB30" s="466"/>
      <c r="AC30" s="466"/>
      <c r="AD30" s="466"/>
      <c r="AE30" s="466"/>
      <c r="AF30" s="466"/>
      <c r="AG30" s="467"/>
      <c r="AH30" s="377">
        <v>91.3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172</v>
      </c>
      <c r="BD30" s="381"/>
      <c r="BE30" s="381"/>
      <c r="BF30" s="381"/>
      <c r="BG30" s="381"/>
      <c r="BH30" s="381"/>
      <c r="BI30" s="381"/>
      <c r="BJ30" s="381"/>
      <c r="BK30" s="381"/>
      <c r="BL30" s="381"/>
      <c r="BM30" s="382"/>
      <c r="BN30" s="416">
        <v>1113587</v>
      </c>
      <c r="BO30" s="417"/>
      <c r="BP30" s="417"/>
      <c r="BQ30" s="417"/>
      <c r="BR30" s="417"/>
      <c r="BS30" s="417"/>
      <c r="BT30" s="417"/>
      <c r="BU30" s="418"/>
      <c r="BV30" s="416">
        <v>891037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179</v>
      </c>
      <c r="D33" s="376"/>
      <c r="E33" s="375" t="s">
        <v>180</v>
      </c>
      <c r="F33" s="375"/>
      <c r="G33" s="375"/>
      <c r="H33" s="375"/>
      <c r="I33" s="375"/>
      <c r="J33" s="375"/>
      <c r="K33" s="375"/>
      <c r="L33" s="375"/>
      <c r="M33" s="375"/>
      <c r="N33" s="375"/>
      <c r="O33" s="375"/>
      <c r="P33" s="375"/>
      <c r="Q33" s="375"/>
      <c r="R33" s="375"/>
      <c r="S33" s="375"/>
      <c r="T33" s="167"/>
      <c r="U33" s="376" t="s">
        <v>179</v>
      </c>
      <c r="V33" s="376"/>
      <c r="W33" s="375" t="s">
        <v>180</v>
      </c>
      <c r="X33" s="375"/>
      <c r="Y33" s="375"/>
      <c r="Z33" s="375"/>
      <c r="AA33" s="375"/>
      <c r="AB33" s="375"/>
      <c r="AC33" s="375"/>
      <c r="AD33" s="375"/>
      <c r="AE33" s="375"/>
      <c r="AF33" s="375"/>
      <c r="AG33" s="375"/>
      <c r="AH33" s="375"/>
      <c r="AI33" s="375"/>
      <c r="AJ33" s="375"/>
      <c r="AK33" s="375"/>
      <c r="AL33" s="167"/>
      <c r="AM33" s="376" t="s">
        <v>179</v>
      </c>
      <c r="AN33" s="376"/>
      <c r="AO33" s="375" t="s">
        <v>180</v>
      </c>
      <c r="AP33" s="375"/>
      <c r="AQ33" s="375"/>
      <c r="AR33" s="375"/>
      <c r="AS33" s="375"/>
      <c r="AT33" s="375"/>
      <c r="AU33" s="375"/>
      <c r="AV33" s="375"/>
      <c r="AW33" s="375"/>
      <c r="AX33" s="375"/>
      <c r="AY33" s="375"/>
      <c r="AZ33" s="375"/>
      <c r="BA33" s="375"/>
      <c r="BB33" s="375"/>
      <c r="BC33" s="375"/>
      <c r="BD33" s="168"/>
      <c r="BE33" s="375" t="s">
        <v>181</v>
      </c>
      <c r="BF33" s="375"/>
      <c r="BG33" s="375" t="s">
        <v>182</v>
      </c>
      <c r="BH33" s="375"/>
      <c r="BI33" s="375"/>
      <c r="BJ33" s="375"/>
      <c r="BK33" s="375"/>
      <c r="BL33" s="375"/>
      <c r="BM33" s="375"/>
      <c r="BN33" s="375"/>
      <c r="BO33" s="375"/>
      <c r="BP33" s="375"/>
      <c r="BQ33" s="375"/>
      <c r="BR33" s="375"/>
      <c r="BS33" s="375"/>
      <c r="BT33" s="375"/>
      <c r="BU33" s="375"/>
      <c r="BV33" s="168"/>
      <c r="BW33" s="376" t="s">
        <v>181</v>
      </c>
      <c r="BX33" s="376"/>
      <c r="BY33" s="375" t="s">
        <v>183</v>
      </c>
      <c r="BZ33" s="375"/>
      <c r="CA33" s="375"/>
      <c r="CB33" s="375"/>
      <c r="CC33" s="375"/>
      <c r="CD33" s="375"/>
      <c r="CE33" s="375"/>
      <c r="CF33" s="375"/>
      <c r="CG33" s="375"/>
      <c r="CH33" s="375"/>
      <c r="CI33" s="375"/>
      <c r="CJ33" s="375"/>
      <c r="CK33" s="375"/>
      <c r="CL33" s="375"/>
      <c r="CM33" s="375"/>
      <c r="CN33" s="167"/>
      <c r="CO33" s="376" t="s">
        <v>179</v>
      </c>
      <c r="CP33" s="376"/>
      <c r="CQ33" s="375" t="s">
        <v>184</v>
      </c>
      <c r="CR33" s="375"/>
      <c r="CS33" s="375"/>
      <c r="CT33" s="375"/>
      <c r="CU33" s="375"/>
      <c r="CV33" s="375"/>
      <c r="CW33" s="375"/>
      <c r="CX33" s="375"/>
      <c r="CY33" s="375"/>
      <c r="CZ33" s="375"/>
      <c r="DA33" s="375"/>
      <c r="DB33" s="375"/>
      <c r="DC33" s="375"/>
      <c r="DD33" s="375"/>
      <c r="DE33" s="375"/>
      <c r="DF33" s="167"/>
      <c r="DG33" s="375" t="s">
        <v>185</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国民健康保険事業（事業勘定）</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簡易水道事業</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球磨郡公立多良木病院企業団</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株式会社　みずかみ</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国民健康保険事業（直診勘定）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特定環境保全公共下水道事業</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上球磨消防組合</v>
      </c>
      <c r="BZ35" s="372"/>
      <c r="CA35" s="372"/>
      <c r="CB35" s="372"/>
      <c r="CC35" s="372"/>
      <c r="CD35" s="372"/>
      <c r="CE35" s="372"/>
      <c r="CF35" s="372"/>
      <c r="CG35" s="372"/>
      <c r="CH35" s="372"/>
      <c r="CI35" s="372"/>
      <c r="CJ35" s="372"/>
      <c r="CK35" s="372"/>
      <c r="CL35" s="372"/>
      <c r="CM35" s="372"/>
      <c r="CN35" s="165"/>
      <c r="CO35" s="373">
        <f t="shared" ref="CO35:CO43" si="3">IF(CQ35="","",CO34+1)</f>
        <v>19</v>
      </c>
      <c r="CP35" s="373"/>
      <c r="CQ35" s="372" t="str">
        <f>IF('各会計、関係団体の財政状況及び健全化判断比率'!BS8="","",'各会計、関係団体の財政状況及び健全化判断比率'!BS8)</f>
        <v>くま川鉄道株式会社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介護保険事業</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IF('各会計、関係団体の財政状況及び健全化判断比率'!B34="","",'各会計、関係団体の財政状況及び健全化判断比率'!B34)</f>
        <v>農業集落排水事業</v>
      </c>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人吉球磨広域行政組合（一般会計）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後期高齢者医療事業</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9</v>
      </c>
      <c r="BF37" s="373"/>
      <c r="BG37" s="372" t="str">
        <f>IF('各会計、関係団体の財政状況及び健全化判断比率'!B35="","",'各会計、関係団体の財政状況及び健全化判断比率'!B35)</f>
        <v>林業集落排水事業</v>
      </c>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人吉球磨広域行政組合（人吉球磨ふるさと市町村圏特別会計）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人吉球磨広域行政組合（特別養護老人ホーム特別会計）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熊本県後期高齢者医療広域連合（一般会計）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熊本県後期高齢者医療広域連合（後期高齢者医療特別会計）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熊本県市町村総合事務組合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c r="E52" s="139"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194</v>
      </c>
      <c r="DI1" s="732"/>
      <c r="DJ1" s="732"/>
      <c r="DK1" s="732"/>
      <c r="DL1" s="732"/>
      <c r="DM1" s="732"/>
      <c r="DN1" s="733"/>
      <c r="DP1" s="731" t="s">
        <v>195</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197</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198</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199</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200</v>
      </c>
      <c r="S4" s="679"/>
      <c r="T4" s="679"/>
      <c r="U4" s="679"/>
      <c r="V4" s="679"/>
      <c r="W4" s="679"/>
      <c r="X4" s="679"/>
      <c r="Y4" s="680"/>
      <c r="Z4" s="678" t="s">
        <v>201</v>
      </c>
      <c r="AA4" s="679"/>
      <c r="AB4" s="679"/>
      <c r="AC4" s="680"/>
      <c r="AD4" s="678" t="s">
        <v>202</v>
      </c>
      <c r="AE4" s="679"/>
      <c r="AF4" s="679"/>
      <c r="AG4" s="679"/>
      <c r="AH4" s="679"/>
      <c r="AI4" s="679"/>
      <c r="AJ4" s="679"/>
      <c r="AK4" s="680"/>
      <c r="AL4" s="678" t="s">
        <v>201</v>
      </c>
      <c r="AM4" s="679"/>
      <c r="AN4" s="679"/>
      <c r="AO4" s="680"/>
      <c r="AP4" s="734" t="s">
        <v>203</v>
      </c>
      <c r="AQ4" s="734"/>
      <c r="AR4" s="734"/>
      <c r="AS4" s="734"/>
      <c r="AT4" s="734"/>
      <c r="AU4" s="734"/>
      <c r="AV4" s="734"/>
      <c r="AW4" s="734"/>
      <c r="AX4" s="734"/>
      <c r="AY4" s="734"/>
      <c r="AZ4" s="734"/>
      <c r="BA4" s="734"/>
      <c r="BB4" s="734"/>
      <c r="BC4" s="734"/>
      <c r="BD4" s="734"/>
      <c r="BE4" s="734"/>
      <c r="BF4" s="734"/>
      <c r="BG4" s="734" t="s">
        <v>204</v>
      </c>
      <c r="BH4" s="734"/>
      <c r="BI4" s="734"/>
      <c r="BJ4" s="734"/>
      <c r="BK4" s="734"/>
      <c r="BL4" s="734"/>
      <c r="BM4" s="734"/>
      <c r="BN4" s="734"/>
      <c r="BO4" s="734" t="s">
        <v>201</v>
      </c>
      <c r="BP4" s="734"/>
      <c r="BQ4" s="734"/>
      <c r="BR4" s="734"/>
      <c r="BS4" s="734" t="s">
        <v>205</v>
      </c>
      <c r="BT4" s="734"/>
      <c r="BU4" s="734"/>
      <c r="BV4" s="734"/>
      <c r="BW4" s="734"/>
      <c r="BX4" s="734"/>
      <c r="BY4" s="734"/>
      <c r="BZ4" s="734"/>
      <c r="CA4" s="734"/>
      <c r="CB4" s="734"/>
      <c r="CD4" s="723" t="s">
        <v>206</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207</v>
      </c>
      <c r="C5" s="706"/>
      <c r="D5" s="706"/>
      <c r="E5" s="706"/>
      <c r="F5" s="706"/>
      <c r="G5" s="706"/>
      <c r="H5" s="706"/>
      <c r="I5" s="706"/>
      <c r="J5" s="706"/>
      <c r="K5" s="706"/>
      <c r="L5" s="706"/>
      <c r="M5" s="706"/>
      <c r="N5" s="706"/>
      <c r="O5" s="706"/>
      <c r="P5" s="706"/>
      <c r="Q5" s="707"/>
      <c r="R5" s="668">
        <v>204140</v>
      </c>
      <c r="S5" s="669"/>
      <c r="T5" s="669"/>
      <c r="U5" s="669"/>
      <c r="V5" s="669"/>
      <c r="W5" s="669"/>
      <c r="X5" s="669"/>
      <c r="Y5" s="716"/>
      <c r="Z5" s="729">
        <v>6.8</v>
      </c>
      <c r="AA5" s="729"/>
      <c r="AB5" s="729"/>
      <c r="AC5" s="729"/>
      <c r="AD5" s="730">
        <v>204140</v>
      </c>
      <c r="AE5" s="730"/>
      <c r="AF5" s="730"/>
      <c r="AG5" s="730"/>
      <c r="AH5" s="730"/>
      <c r="AI5" s="730"/>
      <c r="AJ5" s="730"/>
      <c r="AK5" s="730"/>
      <c r="AL5" s="717">
        <v>11.5</v>
      </c>
      <c r="AM5" s="686"/>
      <c r="AN5" s="686"/>
      <c r="AO5" s="718"/>
      <c r="AP5" s="705" t="s">
        <v>208</v>
      </c>
      <c r="AQ5" s="706"/>
      <c r="AR5" s="706"/>
      <c r="AS5" s="706"/>
      <c r="AT5" s="706"/>
      <c r="AU5" s="706"/>
      <c r="AV5" s="706"/>
      <c r="AW5" s="706"/>
      <c r="AX5" s="706"/>
      <c r="AY5" s="706"/>
      <c r="AZ5" s="706"/>
      <c r="BA5" s="706"/>
      <c r="BB5" s="706"/>
      <c r="BC5" s="706"/>
      <c r="BD5" s="706"/>
      <c r="BE5" s="706"/>
      <c r="BF5" s="707"/>
      <c r="BG5" s="618">
        <v>203549</v>
      </c>
      <c r="BH5" s="619"/>
      <c r="BI5" s="619"/>
      <c r="BJ5" s="619"/>
      <c r="BK5" s="619"/>
      <c r="BL5" s="619"/>
      <c r="BM5" s="619"/>
      <c r="BN5" s="620"/>
      <c r="BO5" s="671">
        <v>99.7</v>
      </c>
      <c r="BP5" s="671"/>
      <c r="BQ5" s="671"/>
      <c r="BR5" s="671"/>
      <c r="BS5" s="672" t="s">
        <v>209</v>
      </c>
      <c r="BT5" s="672"/>
      <c r="BU5" s="672"/>
      <c r="BV5" s="672"/>
      <c r="BW5" s="672"/>
      <c r="BX5" s="672"/>
      <c r="BY5" s="672"/>
      <c r="BZ5" s="672"/>
      <c r="CA5" s="672"/>
      <c r="CB5" s="708"/>
      <c r="CD5" s="723" t="s">
        <v>203</v>
      </c>
      <c r="CE5" s="724"/>
      <c r="CF5" s="724"/>
      <c r="CG5" s="724"/>
      <c r="CH5" s="724"/>
      <c r="CI5" s="724"/>
      <c r="CJ5" s="724"/>
      <c r="CK5" s="724"/>
      <c r="CL5" s="724"/>
      <c r="CM5" s="724"/>
      <c r="CN5" s="724"/>
      <c r="CO5" s="724"/>
      <c r="CP5" s="724"/>
      <c r="CQ5" s="725"/>
      <c r="CR5" s="723" t="s">
        <v>210</v>
      </c>
      <c r="CS5" s="724"/>
      <c r="CT5" s="724"/>
      <c r="CU5" s="724"/>
      <c r="CV5" s="724"/>
      <c r="CW5" s="724"/>
      <c r="CX5" s="724"/>
      <c r="CY5" s="725"/>
      <c r="CZ5" s="723" t="s">
        <v>201</v>
      </c>
      <c r="DA5" s="724"/>
      <c r="DB5" s="724"/>
      <c r="DC5" s="725"/>
      <c r="DD5" s="723" t="s">
        <v>211</v>
      </c>
      <c r="DE5" s="724"/>
      <c r="DF5" s="724"/>
      <c r="DG5" s="724"/>
      <c r="DH5" s="724"/>
      <c r="DI5" s="724"/>
      <c r="DJ5" s="724"/>
      <c r="DK5" s="724"/>
      <c r="DL5" s="724"/>
      <c r="DM5" s="724"/>
      <c r="DN5" s="724"/>
      <c r="DO5" s="724"/>
      <c r="DP5" s="725"/>
      <c r="DQ5" s="723" t="s">
        <v>212</v>
      </c>
      <c r="DR5" s="724"/>
      <c r="DS5" s="724"/>
      <c r="DT5" s="724"/>
      <c r="DU5" s="724"/>
      <c r="DV5" s="724"/>
      <c r="DW5" s="724"/>
      <c r="DX5" s="724"/>
      <c r="DY5" s="724"/>
      <c r="DZ5" s="724"/>
      <c r="EA5" s="724"/>
      <c r="EB5" s="724"/>
      <c r="EC5" s="725"/>
    </row>
    <row r="6" spans="2:143" ht="11.25" customHeight="1" x14ac:dyDescent="0.15">
      <c r="B6" s="615" t="s">
        <v>213</v>
      </c>
      <c r="C6" s="616"/>
      <c r="D6" s="616"/>
      <c r="E6" s="616"/>
      <c r="F6" s="616"/>
      <c r="G6" s="616"/>
      <c r="H6" s="616"/>
      <c r="I6" s="616"/>
      <c r="J6" s="616"/>
      <c r="K6" s="616"/>
      <c r="L6" s="616"/>
      <c r="M6" s="616"/>
      <c r="N6" s="616"/>
      <c r="O6" s="616"/>
      <c r="P6" s="616"/>
      <c r="Q6" s="617"/>
      <c r="R6" s="618">
        <v>38228</v>
      </c>
      <c r="S6" s="619"/>
      <c r="T6" s="619"/>
      <c r="U6" s="619"/>
      <c r="V6" s="619"/>
      <c r="W6" s="619"/>
      <c r="X6" s="619"/>
      <c r="Y6" s="620"/>
      <c r="Z6" s="671">
        <v>1.3</v>
      </c>
      <c r="AA6" s="671"/>
      <c r="AB6" s="671"/>
      <c r="AC6" s="671"/>
      <c r="AD6" s="672">
        <v>38228</v>
      </c>
      <c r="AE6" s="672"/>
      <c r="AF6" s="672"/>
      <c r="AG6" s="672"/>
      <c r="AH6" s="672"/>
      <c r="AI6" s="672"/>
      <c r="AJ6" s="672"/>
      <c r="AK6" s="672"/>
      <c r="AL6" s="641">
        <v>2.2000000000000002</v>
      </c>
      <c r="AM6" s="673"/>
      <c r="AN6" s="673"/>
      <c r="AO6" s="674"/>
      <c r="AP6" s="615" t="s">
        <v>214</v>
      </c>
      <c r="AQ6" s="616"/>
      <c r="AR6" s="616"/>
      <c r="AS6" s="616"/>
      <c r="AT6" s="616"/>
      <c r="AU6" s="616"/>
      <c r="AV6" s="616"/>
      <c r="AW6" s="616"/>
      <c r="AX6" s="616"/>
      <c r="AY6" s="616"/>
      <c r="AZ6" s="616"/>
      <c r="BA6" s="616"/>
      <c r="BB6" s="616"/>
      <c r="BC6" s="616"/>
      <c r="BD6" s="616"/>
      <c r="BE6" s="616"/>
      <c r="BF6" s="617"/>
      <c r="BG6" s="618">
        <v>203549</v>
      </c>
      <c r="BH6" s="619"/>
      <c r="BI6" s="619"/>
      <c r="BJ6" s="619"/>
      <c r="BK6" s="619"/>
      <c r="BL6" s="619"/>
      <c r="BM6" s="619"/>
      <c r="BN6" s="620"/>
      <c r="BO6" s="671">
        <v>99.7</v>
      </c>
      <c r="BP6" s="671"/>
      <c r="BQ6" s="671"/>
      <c r="BR6" s="671"/>
      <c r="BS6" s="672" t="s">
        <v>209</v>
      </c>
      <c r="BT6" s="672"/>
      <c r="BU6" s="672"/>
      <c r="BV6" s="672"/>
      <c r="BW6" s="672"/>
      <c r="BX6" s="672"/>
      <c r="BY6" s="672"/>
      <c r="BZ6" s="672"/>
      <c r="CA6" s="672"/>
      <c r="CB6" s="708"/>
      <c r="CD6" s="675" t="s">
        <v>215</v>
      </c>
      <c r="CE6" s="676"/>
      <c r="CF6" s="676"/>
      <c r="CG6" s="676"/>
      <c r="CH6" s="676"/>
      <c r="CI6" s="676"/>
      <c r="CJ6" s="676"/>
      <c r="CK6" s="676"/>
      <c r="CL6" s="676"/>
      <c r="CM6" s="676"/>
      <c r="CN6" s="676"/>
      <c r="CO6" s="676"/>
      <c r="CP6" s="676"/>
      <c r="CQ6" s="677"/>
      <c r="CR6" s="618">
        <v>71642</v>
      </c>
      <c r="CS6" s="619"/>
      <c r="CT6" s="619"/>
      <c r="CU6" s="619"/>
      <c r="CV6" s="619"/>
      <c r="CW6" s="619"/>
      <c r="CX6" s="619"/>
      <c r="CY6" s="620"/>
      <c r="CZ6" s="671">
        <v>2.6</v>
      </c>
      <c r="DA6" s="671"/>
      <c r="DB6" s="671"/>
      <c r="DC6" s="671"/>
      <c r="DD6" s="624" t="s">
        <v>209</v>
      </c>
      <c r="DE6" s="619"/>
      <c r="DF6" s="619"/>
      <c r="DG6" s="619"/>
      <c r="DH6" s="619"/>
      <c r="DI6" s="619"/>
      <c r="DJ6" s="619"/>
      <c r="DK6" s="619"/>
      <c r="DL6" s="619"/>
      <c r="DM6" s="619"/>
      <c r="DN6" s="619"/>
      <c r="DO6" s="619"/>
      <c r="DP6" s="620"/>
      <c r="DQ6" s="624">
        <v>71642</v>
      </c>
      <c r="DR6" s="619"/>
      <c r="DS6" s="619"/>
      <c r="DT6" s="619"/>
      <c r="DU6" s="619"/>
      <c r="DV6" s="619"/>
      <c r="DW6" s="619"/>
      <c r="DX6" s="619"/>
      <c r="DY6" s="619"/>
      <c r="DZ6" s="619"/>
      <c r="EA6" s="619"/>
      <c r="EB6" s="619"/>
      <c r="EC6" s="654"/>
    </row>
    <row r="7" spans="2:143" ht="11.25" customHeight="1" x14ac:dyDescent="0.15">
      <c r="B7" s="615" t="s">
        <v>216</v>
      </c>
      <c r="C7" s="616"/>
      <c r="D7" s="616"/>
      <c r="E7" s="616"/>
      <c r="F7" s="616"/>
      <c r="G7" s="616"/>
      <c r="H7" s="616"/>
      <c r="I7" s="616"/>
      <c r="J7" s="616"/>
      <c r="K7" s="616"/>
      <c r="L7" s="616"/>
      <c r="M7" s="616"/>
      <c r="N7" s="616"/>
      <c r="O7" s="616"/>
      <c r="P7" s="616"/>
      <c r="Q7" s="617"/>
      <c r="R7" s="618">
        <v>169</v>
      </c>
      <c r="S7" s="619"/>
      <c r="T7" s="619"/>
      <c r="U7" s="619"/>
      <c r="V7" s="619"/>
      <c r="W7" s="619"/>
      <c r="X7" s="619"/>
      <c r="Y7" s="620"/>
      <c r="Z7" s="671">
        <v>0</v>
      </c>
      <c r="AA7" s="671"/>
      <c r="AB7" s="671"/>
      <c r="AC7" s="671"/>
      <c r="AD7" s="672">
        <v>169</v>
      </c>
      <c r="AE7" s="672"/>
      <c r="AF7" s="672"/>
      <c r="AG7" s="672"/>
      <c r="AH7" s="672"/>
      <c r="AI7" s="672"/>
      <c r="AJ7" s="672"/>
      <c r="AK7" s="672"/>
      <c r="AL7" s="641">
        <v>0</v>
      </c>
      <c r="AM7" s="673"/>
      <c r="AN7" s="673"/>
      <c r="AO7" s="674"/>
      <c r="AP7" s="615" t="s">
        <v>217</v>
      </c>
      <c r="AQ7" s="616"/>
      <c r="AR7" s="616"/>
      <c r="AS7" s="616"/>
      <c r="AT7" s="616"/>
      <c r="AU7" s="616"/>
      <c r="AV7" s="616"/>
      <c r="AW7" s="616"/>
      <c r="AX7" s="616"/>
      <c r="AY7" s="616"/>
      <c r="AZ7" s="616"/>
      <c r="BA7" s="616"/>
      <c r="BB7" s="616"/>
      <c r="BC7" s="616"/>
      <c r="BD7" s="616"/>
      <c r="BE7" s="616"/>
      <c r="BF7" s="617"/>
      <c r="BG7" s="618">
        <v>54511</v>
      </c>
      <c r="BH7" s="619"/>
      <c r="BI7" s="619"/>
      <c r="BJ7" s="619"/>
      <c r="BK7" s="619"/>
      <c r="BL7" s="619"/>
      <c r="BM7" s="619"/>
      <c r="BN7" s="620"/>
      <c r="BO7" s="671">
        <v>26.7</v>
      </c>
      <c r="BP7" s="671"/>
      <c r="BQ7" s="671"/>
      <c r="BR7" s="671"/>
      <c r="BS7" s="672" t="s">
        <v>209</v>
      </c>
      <c r="BT7" s="672"/>
      <c r="BU7" s="672"/>
      <c r="BV7" s="672"/>
      <c r="BW7" s="672"/>
      <c r="BX7" s="672"/>
      <c r="BY7" s="672"/>
      <c r="BZ7" s="672"/>
      <c r="CA7" s="672"/>
      <c r="CB7" s="708"/>
      <c r="CD7" s="655" t="s">
        <v>218</v>
      </c>
      <c r="CE7" s="652"/>
      <c r="CF7" s="652"/>
      <c r="CG7" s="652"/>
      <c r="CH7" s="652"/>
      <c r="CI7" s="652"/>
      <c r="CJ7" s="652"/>
      <c r="CK7" s="652"/>
      <c r="CL7" s="652"/>
      <c r="CM7" s="652"/>
      <c r="CN7" s="652"/>
      <c r="CO7" s="652"/>
      <c r="CP7" s="652"/>
      <c r="CQ7" s="653"/>
      <c r="CR7" s="618">
        <v>492398</v>
      </c>
      <c r="CS7" s="619"/>
      <c r="CT7" s="619"/>
      <c r="CU7" s="619"/>
      <c r="CV7" s="619"/>
      <c r="CW7" s="619"/>
      <c r="CX7" s="619"/>
      <c r="CY7" s="620"/>
      <c r="CZ7" s="671">
        <v>17.600000000000001</v>
      </c>
      <c r="DA7" s="671"/>
      <c r="DB7" s="671"/>
      <c r="DC7" s="671"/>
      <c r="DD7" s="624">
        <v>5113</v>
      </c>
      <c r="DE7" s="619"/>
      <c r="DF7" s="619"/>
      <c r="DG7" s="619"/>
      <c r="DH7" s="619"/>
      <c r="DI7" s="619"/>
      <c r="DJ7" s="619"/>
      <c r="DK7" s="619"/>
      <c r="DL7" s="619"/>
      <c r="DM7" s="619"/>
      <c r="DN7" s="619"/>
      <c r="DO7" s="619"/>
      <c r="DP7" s="620"/>
      <c r="DQ7" s="624">
        <v>451010</v>
      </c>
      <c r="DR7" s="619"/>
      <c r="DS7" s="619"/>
      <c r="DT7" s="619"/>
      <c r="DU7" s="619"/>
      <c r="DV7" s="619"/>
      <c r="DW7" s="619"/>
      <c r="DX7" s="619"/>
      <c r="DY7" s="619"/>
      <c r="DZ7" s="619"/>
      <c r="EA7" s="619"/>
      <c r="EB7" s="619"/>
      <c r="EC7" s="654"/>
    </row>
    <row r="8" spans="2:143" ht="11.25" customHeight="1" x14ac:dyDescent="0.15">
      <c r="B8" s="615" t="s">
        <v>219</v>
      </c>
      <c r="C8" s="616"/>
      <c r="D8" s="616"/>
      <c r="E8" s="616"/>
      <c r="F8" s="616"/>
      <c r="G8" s="616"/>
      <c r="H8" s="616"/>
      <c r="I8" s="616"/>
      <c r="J8" s="616"/>
      <c r="K8" s="616"/>
      <c r="L8" s="616"/>
      <c r="M8" s="616"/>
      <c r="N8" s="616"/>
      <c r="O8" s="616"/>
      <c r="P8" s="616"/>
      <c r="Q8" s="617"/>
      <c r="R8" s="618">
        <v>613</v>
      </c>
      <c r="S8" s="619"/>
      <c r="T8" s="619"/>
      <c r="U8" s="619"/>
      <c r="V8" s="619"/>
      <c r="W8" s="619"/>
      <c r="X8" s="619"/>
      <c r="Y8" s="620"/>
      <c r="Z8" s="671">
        <v>0</v>
      </c>
      <c r="AA8" s="671"/>
      <c r="AB8" s="671"/>
      <c r="AC8" s="671"/>
      <c r="AD8" s="672">
        <v>613</v>
      </c>
      <c r="AE8" s="672"/>
      <c r="AF8" s="672"/>
      <c r="AG8" s="672"/>
      <c r="AH8" s="672"/>
      <c r="AI8" s="672"/>
      <c r="AJ8" s="672"/>
      <c r="AK8" s="672"/>
      <c r="AL8" s="641">
        <v>0</v>
      </c>
      <c r="AM8" s="673"/>
      <c r="AN8" s="673"/>
      <c r="AO8" s="674"/>
      <c r="AP8" s="615" t="s">
        <v>220</v>
      </c>
      <c r="AQ8" s="616"/>
      <c r="AR8" s="616"/>
      <c r="AS8" s="616"/>
      <c r="AT8" s="616"/>
      <c r="AU8" s="616"/>
      <c r="AV8" s="616"/>
      <c r="AW8" s="616"/>
      <c r="AX8" s="616"/>
      <c r="AY8" s="616"/>
      <c r="AZ8" s="616"/>
      <c r="BA8" s="616"/>
      <c r="BB8" s="616"/>
      <c r="BC8" s="616"/>
      <c r="BD8" s="616"/>
      <c r="BE8" s="616"/>
      <c r="BF8" s="617"/>
      <c r="BG8" s="618">
        <v>3048</v>
      </c>
      <c r="BH8" s="619"/>
      <c r="BI8" s="619"/>
      <c r="BJ8" s="619"/>
      <c r="BK8" s="619"/>
      <c r="BL8" s="619"/>
      <c r="BM8" s="619"/>
      <c r="BN8" s="620"/>
      <c r="BO8" s="671">
        <v>1.5</v>
      </c>
      <c r="BP8" s="671"/>
      <c r="BQ8" s="671"/>
      <c r="BR8" s="671"/>
      <c r="BS8" s="624" t="s">
        <v>111</v>
      </c>
      <c r="BT8" s="619"/>
      <c r="BU8" s="619"/>
      <c r="BV8" s="619"/>
      <c r="BW8" s="619"/>
      <c r="BX8" s="619"/>
      <c r="BY8" s="619"/>
      <c r="BZ8" s="619"/>
      <c r="CA8" s="619"/>
      <c r="CB8" s="654"/>
      <c r="CD8" s="655" t="s">
        <v>221</v>
      </c>
      <c r="CE8" s="652"/>
      <c r="CF8" s="652"/>
      <c r="CG8" s="652"/>
      <c r="CH8" s="652"/>
      <c r="CI8" s="652"/>
      <c r="CJ8" s="652"/>
      <c r="CK8" s="652"/>
      <c r="CL8" s="652"/>
      <c r="CM8" s="652"/>
      <c r="CN8" s="652"/>
      <c r="CO8" s="652"/>
      <c r="CP8" s="652"/>
      <c r="CQ8" s="653"/>
      <c r="CR8" s="618">
        <v>513727</v>
      </c>
      <c r="CS8" s="619"/>
      <c r="CT8" s="619"/>
      <c r="CU8" s="619"/>
      <c r="CV8" s="619"/>
      <c r="CW8" s="619"/>
      <c r="CX8" s="619"/>
      <c r="CY8" s="620"/>
      <c r="CZ8" s="671">
        <v>18.3</v>
      </c>
      <c r="DA8" s="671"/>
      <c r="DB8" s="671"/>
      <c r="DC8" s="671"/>
      <c r="DD8" s="624" t="s">
        <v>209</v>
      </c>
      <c r="DE8" s="619"/>
      <c r="DF8" s="619"/>
      <c r="DG8" s="619"/>
      <c r="DH8" s="619"/>
      <c r="DI8" s="619"/>
      <c r="DJ8" s="619"/>
      <c r="DK8" s="619"/>
      <c r="DL8" s="619"/>
      <c r="DM8" s="619"/>
      <c r="DN8" s="619"/>
      <c r="DO8" s="619"/>
      <c r="DP8" s="620"/>
      <c r="DQ8" s="624">
        <v>369319</v>
      </c>
      <c r="DR8" s="619"/>
      <c r="DS8" s="619"/>
      <c r="DT8" s="619"/>
      <c r="DU8" s="619"/>
      <c r="DV8" s="619"/>
      <c r="DW8" s="619"/>
      <c r="DX8" s="619"/>
      <c r="DY8" s="619"/>
      <c r="DZ8" s="619"/>
      <c r="EA8" s="619"/>
      <c r="EB8" s="619"/>
      <c r="EC8" s="654"/>
    </row>
    <row r="9" spans="2:143" ht="11.25" customHeight="1" x14ac:dyDescent="0.15">
      <c r="B9" s="615" t="s">
        <v>222</v>
      </c>
      <c r="C9" s="616"/>
      <c r="D9" s="616"/>
      <c r="E9" s="616"/>
      <c r="F9" s="616"/>
      <c r="G9" s="616"/>
      <c r="H9" s="616"/>
      <c r="I9" s="616"/>
      <c r="J9" s="616"/>
      <c r="K9" s="616"/>
      <c r="L9" s="616"/>
      <c r="M9" s="616"/>
      <c r="N9" s="616"/>
      <c r="O9" s="616"/>
      <c r="P9" s="616"/>
      <c r="Q9" s="617"/>
      <c r="R9" s="618">
        <v>523</v>
      </c>
      <c r="S9" s="619"/>
      <c r="T9" s="619"/>
      <c r="U9" s="619"/>
      <c r="V9" s="619"/>
      <c r="W9" s="619"/>
      <c r="X9" s="619"/>
      <c r="Y9" s="620"/>
      <c r="Z9" s="671">
        <v>0</v>
      </c>
      <c r="AA9" s="671"/>
      <c r="AB9" s="671"/>
      <c r="AC9" s="671"/>
      <c r="AD9" s="672">
        <v>523</v>
      </c>
      <c r="AE9" s="672"/>
      <c r="AF9" s="672"/>
      <c r="AG9" s="672"/>
      <c r="AH9" s="672"/>
      <c r="AI9" s="672"/>
      <c r="AJ9" s="672"/>
      <c r="AK9" s="672"/>
      <c r="AL9" s="641">
        <v>0</v>
      </c>
      <c r="AM9" s="673"/>
      <c r="AN9" s="673"/>
      <c r="AO9" s="674"/>
      <c r="AP9" s="615" t="s">
        <v>223</v>
      </c>
      <c r="AQ9" s="616"/>
      <c r="AR9" s="616"/>
      <c r="AS9" s="616"/>
      <c r="AT9" s="616"/>
      <c r="AU9" s="616"/>
      <c r="AV9" s="616"/>
      <c r="AW9" s="616"/>
      <c r="AX9" s="616"/>
      <c r="AY9" s="616"/>
      <c r="AZ9" s="616"/>
      <c r="BA9" s="616"/>
      <c r="BB9" s="616"/>
      <c r="BC9" s="616"/>
      <c r="BD9" s="616"/>
      <c r="BE9" s="616"/>
      <c r="BF9" s="617"/>
      <c r="BG9" s="618">
        <v>45010</v>
      </c>
      <c r="BH9" s="619"/>
      <c r="BI9" s="619"/>
      <c r="BJ9" s="619"/>
      <c r="BK9" s="619"/>
      <c r="BL9" s="619"/>
      <c r="BM9" s="619"/>
      <c r="BN9" s="620"/>
      <c r="BO9" s="671">
        <v>22</v>
      </c>
      <c r="BP9" s="671"/>
      <c r="BQ9" s="671"/>
      <c r="BR9" s="671"/>
      <c r="BS9" s="624" t="s">
        <v>111</v>
      </c>
      <c r="BT9" s="619"/>
      <c r="BU9" s="619"/>
      <c r="BV9" s="619"/>
      <c r="BW9" s="619"/>
      <c r="BX9" s="619"/>
      <c r="BY9" s="619"/>
      <c r="BZ9" s="619"/>
      <c r="CA9" s="619"/>
      <c r="CB9" s="654"/>
      <c r="CD9" s="655" t="s">
        <v>224</v>
      </c>
      <c r="CE9" s="652"/>
      <c r="CF9" s="652"/>
      <c r="CG9" s="652"/>
      <c r="CH9" s="652"/>
      <c r="CI9" s="652"/>
      <c r="CJ9" s="652"/>
      <c r="CK9" s="652"/>
      <c r="CL9" s="652"/>
      <c r="CM9" s="652"/>
      <c r="CN9" s="652"/>
      <c r="CO9" s="652"/>
      <c r="CP9" s="652"/>
      <c r="CQ9" s="653"/>
      <c r="CR9" s="618">
        <v>148579</v>
      </c>
      <c r="CS9" s="619"/>
      <c r="CT9" s="619"/>
      <c r="CU9" s="619"/>
      <c r="CV9" s="619"/>
      <c r="CW9" s="619"/>
      <c r="CX9" s="619"/>
      <c r="CY9" s="620"/>
      <c r="CZ9" s="671">
        <v>5.3</v>
      </c>
      <c r="DA9" s="671"/>
      <c r="DB9" s="671"/>
      <c r="DC9" s="671"/>
      <c r="DD9" s="624">
        <v>18370</v>
      </c>
      <c r="DE9" s="619"/>
      <c r="DF9" s="619"/>
      <c r="DG9" s="619"/>
      <c r="DH9" s="619"/>
      <c r="DI9" s="619"/>
      <c r="DJ9" s="619"/>
      <c r="DK9" s="619"/>
      <c r="DL9" s="619"/>
      <c r="DM9" s="619"/>
      <c r="DN9" s="619"/>
      <c r="DO9" s="619"/>
      <c r="DP9" s="620"/>
      <c r="DQ9" s="624">
        <v>128052</v>
      </c>
      <c r="DR9" s="619"/>
      <c r="DS9" s="619"/>
      <c r="DT9" s="619"/>
      <c r="DU9" s="619"/>
      <c r="DV9" s="619"/>
      <c r="DW9" s="619"/>
      <c r="DX9" s="619"/>
      <c r="DY9" s="619"/>
      <c r="DZ9" s="619"/>
      <c r="EA9" s="619"/>
      <c r="EB9" s="619"/>
      <c r="EC9" s="654"/>
    </row>
    <row r="10" spans="2:143" ht="11.25" customHeight="1" x14ac:dyDescent="0.15">
      <c r="B10" s="615" t="s">
        <v>225</v>
      </c>
      <c r="C10" s="616"/>
      <c r="D10" s="616"/>
      <c r="E10" s="616"/>
      <c r="F10" s="616"/>
      <c r="G10" s="616"/>
      <c r="H10" s="616"/>
      <c r="I10" s="616"/>
      <c r="J10" s="616"/>
      <c r="K10" s="616"/>
      <c r="L10" s="616"/>
      <c r="M10" s="616"/>
      <c r="N10" s="616"/>
      <c r="O10" s="616"/>
      <c r="P10" s="616"/>
      <c r="Q10" s="617"/>
      <c r="R10" s="618">
        <v>41360</v>
      </c>
      <c r="S10" s="619"/>
      <c r="T10" s="619"/>
      <c r="U10" s="619"/>
      <c r="V10" s="619"/>
      <c r="W10" s="619"/>
      <c r="X10" s="619"/>
      <c r="Y10" s="620"/>
      <c r="Z10" s="671">
        <v>1.4</v>
      </c>
      <c r="AA10" s="671"/>
      <c r="AB10" s="671"/>
      <c r="AC10" s="671"/>
      <c r="AD10" s="672">
        <v>41360</v>
      </c>
      <c r="AE10" s="672"/>
      <c r="AF10" s="672"/>
      <c r="AG10" s="672"/>
      <c r="AH10" s="672"/>
      <c r="AI10" s="672"/>
      <c r="AJ10" s="672"/>
      <c r="AK10" s="672"/>
      <c r="AL10" s="641">
        <v>2.2999999999999998</v>
      </c>
      <c r="AM10" s="673"/>
      <c r="AN10" s="673"/>
      <c r="AO10" s="674"/>
      <c r="AP10" s="615" t="s">
        <v>226</v>
      </c>
      <c r="AQ10" s="616"/>
      <c r="AR10" s="616"/>
      <c r="AS10" s="616"/>
      <c r="AT10" s="616"/>
      <c r="AU10" s="616"/>
      <c r="AV10" s="616"/>
      <c r="AW10" s="616"/>
      <c r="AX10" s="616"/>
      <c r="AY10" s="616"/>
      <c r="AZ10" s="616"/>
      <c r="BA10" s="616"/>
      <c r="BB10" s="616"/>
      <c r="BC10" s="616"/>
      <c r="BD10" s="616"/>
      <c r="BE10" s="616"/>
      <c r="BF10" s="617"/>
      <c r="BG10" s="618">
        <v>2895</v>
      </c>
      <c r="BH10" s="619"/>
      <c r="BI10" s="619"/>
      <c r="BJ10" s="619"/>
      <c r="BK10" s="619"/>
      <c r="BL10" s="619"/>
      <c r="BM10" s="619"/>
      <c r="BN10" s="620"/>
      <c r="BO10" s="671">
        <v>1.4</v>
      </c>
      <c r="BP10" s="671"/>
      <c r="BQ10" s="671"/>
      <c r="BR10" s="671"/>
      <c r="BS10" s="624" t="s">
        <v>111</v>
      </c>
      <c r="BT10" s="619"/>
      <c r="BU10" s="619"/>
      <c r="BV10" s="619"/>
      <c r="BW10" s="619"/>
      <c r="BX10" s="619"/>
      <c r="BY10" s="619"/>
      <c r="BZ10" s="619"/>
      <c r="CA10" s="619"/>
      <c r="CB10" s="654"/>
      <c r="CD10" s="655" t="s">
        <v>227</v>
      </c>
      <c r="CE10" s="652"/>
      <c r="CF10" s="652"/>
      <c r="CG10" s="652"/>
      <c r="CH10" s="652"/>
      <c r="CI10" s="652"/>
      <c r="CJ10" s="652"/>
      <c r="CK10" s="652"/>
      <c r="CL10" s="652"/>
      <c r="CM10" s="652"/>
      <c r="CN10" s="652"/>
      <c r="CO10" s="652"/>
      <c r="CP10" s="652"/>
      <c r="CQ10" s="653"/>
      <c r="CR10" s="618" t="s">
        <v>111</v>
      </c>
      <c r="CS10" s="619"/>
      <c r="CT10" s="619"/>
      <c r="CU10" s="619"/>
      <c r="CV10" s="619"/>
      <c r="CW10" s="619"/>
      <c r="CX10" s="619"/>
      <c r="CY10" s="620"/>
      <c r="CZ10" s="671" t="s">
        <v>111</v>
      </c>
      <c r="DA10" s="671"/>
      <c r="DB10" s="671"/>
      <c r="DC10" s="671"/>
      <c r="DD10" s="624" t="s">
        <v>111</v>
      </c>
      <c r="DE10" s="619"/>
      <c r="DF10" s="619"/>
      <c r="DG10" s="619"/>
      <c r="DH10" s="619"/>
      <c r="DI10" s="619"/>
      <c r="DJ10" s="619"/>
      <c r="DK10" s="619"/>
      <c r="DL10" s="619"/>
      <c r="DM10" s="619"/>
      <c r="DN10" s="619"/>
      <c r="DO10" s="619"/>
      <c r="DP10" s="620"/>
      <c r="DQ10" s="624" t="s">
        <v>111</v>
      </c>
      <c r="DR10" s="619"/>
      <c r="DS10" s="619"/>
      <c r="DT10" s="619"/>
      <c r="DU10" s="619"/>
      <c r="DV10" s="619"/>
      <c r="DW10" s="619"/>
      <c r="DX10" s="619"/>
      <c r="DY10" s="619"/>
      <c r="DZ10" s="619"/>
      <c r="EA10" s="619"/>
      <c r="EB10" s="619"/>
      <c r="EC10" s="654"/>
    </row>
    <row r="11" spans="2:143" ht="11.25" customHeight="1" x14ac:dyDescent="0.15">
      <c r="B11" s="615" t="s">
        <v>228</v>
      </c>
      <c r="C11" s="616"/>
      <c r="D11" s="616"/>
      <c r="E11" s="616"/>
      <c r="F11" s="616"/>
      <c r="G11" s="616"/>
      <c r="H11" s="616"/>
      <c r="I11" s="616"/>
      <c r="J11" s="616"/>
      <c r="K11" s="616"/>
      <c r="L11" s="616"/>
      <c r="M11" s="616"/>
      <c r="N11" s="616"/>
      <c r="O11" s="616"/>
      <c r="P11" s="616"/>
      <c r="Q11" s="617"/>
      <c r="R11" s="618" t="s">
        <v>111</v>
      </c>
      <c r="S11" s="619"/>
      <c r="T11" s="619"/>
      <c r="U11" s="619"/>
      <c r="V11" s="619"/>
      <c r="W11" s="619"/>
      <c r="X11" s="619"/>
      <c r="Y11" s="620"/>
      <c r="Z11" s="671" t="s">
        <v>111</v>
      </c>
      <c r="AA11" s="671"/>
      <c r="AB11" s="671"/>
      <c r="AC11" s="671"/>
      <c r="AD11" s="672" t="s">
        <v>111</v>
      </c>
      <c r="AE11" s="672"/>
      <c r="AF11" s="672"/>
      <c r="AG11" s="672"/>
      <c r="AH11" s="672"/>
      <c r="AI11" s="672"/>
      <c r="AJ11" s="672"/>
      <c r="AK11" s="672"/>
      <c r="AL11" s="641" t="s">
        <v>111</v>
      </c>
      <c r="AM11" s="673"/>
      <c r="AN11" s="673"/>
      <c r="AO11" s="674"/>
      <c r="AP11" s="615" t="s">
        <v>229</v>
      </c>
      <c r="AQ11" s="616"/>
      <c r="AR11" s="616"/>
      <c r="AS11" s="616"/>
      <c r="AT11" s="616"/>
      <c r="AU11" s="616"/>
      <c r="AV11" s="616"/>
      <c r="AW11" s="616"/>
      <c r="AX11" s="616"/>
      <c r="AY11" s="616"/>
      <c r="AZ11" s="616"/>
      <c r="BA11" s="616"/>
      <c r="BB11" s="616"/>
      <c r="BC11" s="616"/>
      <c r="BD11" s="616"/>
      <c r="BE11" s="616"/>
      <c r="BF11" s="617"/>
      <c r="BG11" s="618">
        <v>3558</v>
      </c>
      <c r="BH11" s="619"/>
      <c r="BI11" s="619"/>
      <c r="BJ11" s="619"/>
      <c r="BK11" s="619"/>
      <c r="BL11" s="619"/>
      <c r="BM11" s="619"/>
      <c r="BN11" s="620"/>
      <c r="BO11" s="671">
        <v>1.7</v>
      </c>
      <c r="BP11" s="671"/>
      <c r="BQ11" s="671"/>
      <c r="BR11" s="671"/>
      <c r="BS11" s="624" t="s">
        <v>111</v>
      </c>
      <c r="BT11" s="619"/>
      <c r="BU11" s="619"/>
      <c r="BV11" s="619"/>
      <c r="BW11" s="619"/>
      <c r="BX11" s="619"/>
      <c r="BY11" s="619"/>
      <c r="BZ11" s="619"/>
      <c r="CA11" s="619"/>
      <c r="CB11" s="654"/>
      <c r="CD11" s="655" t="s">
        <v>230</v>
      </c>
      <c r="CE11" s="652"/>
      <c r="CF11" s="652"/>
      <c r="CG11" s="652"/>
      <c r="CH11" s="652"/>
      <c r="CI11" s="652"/>
      <c r="CJ11" s="652"/>
      <c r="CK11" s="652"/>
      <c r="CL11" s="652"/>
      <c r="CM11" s="652"/>
      <c r="CN11" s="652"/>
      <c r="CO11" s="652"/>
      <c r="CP11" s="652"/>
      <c r="CQ11" s="653"/>
      <c r="CR11" s="618">
        <v>248641</v>
      </c>
      <c r="CS11" s="619"/>
      <c r="CT11" s="619"/>
      <c r="CU11" s="619"/>
      <c r="CV11" s="619"/>
      <c r="CW11" s="619"/>
      <c r="CX11" s="619"/>
      <c r="CY11" s="620"/>
      <c r="CZ11" s="671">
        <v>8.9</v>
      </c>
      <c r="DA11" s="671"/>
      <c r="DB11" s="671"/>
      <c r="DC11" s="671"/>
      <c r="DD11" s="624">
        <v>54351</v>
      </c>
      <c r="DE11" s="619"/>
      <c r="DF11" s="619"/>
      <c r="DG11" s="619"/>
      <c r="DH11" s="619"/>
      <c r="DI11" s="619"/>
      <c r="DJ11" s="619"/>
      <c r="DK11" s="619"/>
      <c r="DL11" s="619"/>
      <c r="DM11" s="619"/>
      <c r="DN11" s="619"/>
      <c r="DO11" s="619"/>
      <c r="DP11" s="620"/>
      <c r="DQ11" s="624">
        <v>151635</v>
      </c>
      <c r="DR11" s="619"/>
      <c r="DS11" s="619"/>
      <c r="DT11" s="619"/>
      <c r="DU11" s="619"/>
      <c r="DV11" s="619"/>
      <c r="DW11" s="619"/>
      <c r="DX11" s="619"/>
      <c r="DY11" s="619"/>
      <c r="DZ11" s="619"/>
      <c r="EA11" s="619"/>
      <c r="EB11" s="619"/>
      <c r="EC11" s="654"/>
    </row>
    <row r="12" spans="2:143" ht="11.25" customHeight="1" x14ac:dyDescent="0.15">
      <c r="B12" s="615" t="s">
        <v>231</v>
      </c>
      <c r="C12" s="616"/>
      <c r="D12" s="616"/>
      <c r="E12" s="616"/>
      <c r="F12" s="616"/>
      <c r="G12" s="616"/>
      <c r="H12" s="616"/>
      <c r="I12" s="616"/>
      <c r="J12" s="616"/>
      <c r="K12" s="616"/>
      <c r="L12" s="616"/>
      <c r="M12" s="616"/>
      <c r="N12" s="616"/>
      <c r="O12" s="616"/>
      <c r="P12" s="616"/>
      <c r="Q12" s="617"/>
      <c r="R12" s="618" t="s">
        <v>111</v>
      </c>
      <c r="S12" s="619"/>
      <c r="T12" s="619"/>
      <c r="U12" s="619"/>
      <c r="V12" s="619"/>
      <c r="W12" s="619"/>
      <c r="X12" s="619"/>
      <c r="Y12" s="620"/>
      <c r="Z12" s="671" t="s">
        <v>111</v>
      </c>
      <c r="AA12" s="671"/>
      <c r="AB12" s="671"/>
      <c r="AC12" s="671"/>
      <c r="AD12" s="672" t="s">
        <v>111</v>
      </c>
      <c r="AE12" s="672"/>
      <c r="AF12" s="672"/>
      <c r="AG12" s="672"/>
      <c r="AH12" s="672"/>
      <c r="AI12" s="672"/>
      <c r="AJ12" s="672"/>
      <c r="AK12" s="672"/>
      <c r="AL12" s="641" t="s">
        <v>111</v>
      </c>
      <c r="AM12" s="673"/>
      <c r="AN12" s="673"/>
      <c r="AO12" s="674"/>
      <c r="AP12" s="615" t="s">
        <v>232</v>
      </c>
      <c r="AQ12" s="616"/>
      <c r="AR12" s="616"/>
      <c r="AS12" s="616"/>
      <c r="AT12" s="616"/>
      <c r="AU12" s="616"/>
      <c r="AV12" s="616"/>
      <c r="AW12" s="616"/>
      <c r="AX12" s="616"/>
      <c r="AY12" s="616"/>
      <c r="AZ12" s="616"/>
      <c r="BA12" s="616"/>
      <c r="BB12" s="616"/>
      <c r="BC12" s="616"/>
      <c r="BD12" s="616"/>
      <c r="BE12" s="616"/>
      <c r="BF12" s="617"/>
      <c r="BG12" s="618">
        <v>137075</v>
      </c>
      <c r="BH12" s="619"/>
      <c r="BI12" s="619"/>
      <c r="BJ12" s="619"/>
      <c r="BK12" s="619"/>
      <c r="BL12" s="619"/>
      <c r="BM12" s="619"/>
      <c r="BN12" s="620"/>
      <c r="BO12" s="671">
        <v>67.099999999999994</v>
      </c>
      <c r="BP12" s="671"/>
      <c r="BQ12" s="671"/>
      <c r="BR12" s="671"/>
      <c r="BS12" s="624" t="s">
        <v>111</v>
      </c>
      <c r="BT12" s="619"/>
      <c r="BU12" s="619"/>
      <c r="BV12" s="619"/>
      <c r="BW12" s="619"/>
      <c r="BX12" s="619"/>
      <c r="BY12" s="619"/>
      <c r="BZ12" s="619"/>
      <c r="CA12" s="619"/>
      <c r="CB12" s="654"/>
      <c r="CD12" s="655" t="s">
        <v>233</v>
      </c>
      <c r="CE12" s="652"/>
      <c r="CF12" s="652"/>
      <c r="CG12" s="652"/>
      <c r="CH12" s="652"/>
      <c r="CI12" s="652"/>
      <c r="CJ12" s="652"/>
      <c r="CK12" s="652"/>
      <c r="CL12" s="652"/>
      <c r="CM12" s="652"/>
      <c r="CN12" s="652"/>
      <c r="CO12" s="652"/>
      <c r="CP12" s="652"/>
      <c r="CQ12" s="653"/>
      <c r="CR12" s="618">
        <v>144903</v>
      </c>
      <c r="CS12" s="619"/>
      <c r="CT12" s="619"/>
      <c r="CU12" s="619"/>
      <c r="CV12" s="619"/>
      <c r="CW12" s="619"/>
      <c r="CX12" s="619"/>
      <c r="CY12" s="620"/>
      <c r="CZ12" s="671">
        <v>5.2</v>
      </c>
      <c r="DA12" s="671"/>
      <c r="DB12" s="671"/>
      <c r="DC12" s="671"/>
      <c r="DD12" s="624">
        <v>29414</v>
      </c>
      <c r="DE12" s="619"/>
      <c r="DF12" s="619"/>
      <c r="DG12" s="619"/>
      <c r="DH12" s="619"/>
      <c r="DI12" s="619"/>
      <c r="DJ12" s="619"/>
      <c r="DK12" s="619"/>
      <c r="DL12" s="619"/>
      <c r="DM12" s="619"/>
      <c r="DN12" s="619"/>
      <c r="DO12" s="619"/>
      <c r="DP12" s="620"/>
      <c r="DQ12" s="624">
        <v>100642</v>
      </c>
      <c r="DR12" s="619"/>
      <c r="DS12" s="619"/>
      <c r="DT12" s="619"/>
      <c r="DU12" s="619"/>
      <c r="DV12" s="619"/>
      <c r="DW12" s="619"/>
      <c r="DX12" s="619"/>
      <c r="DY12" s="619"/>
      <c r="DZ12" s="619"/>
      <c r="EA12" s="619"/>
      <c r="EB12" s="619"/>
      <c r="EC12" s="654"/>
    </row>
    <row r="13" spans="2:143" ht="11.25" customHeight="1" x14ac:dyDescent="0.15">
      <c r="B13" s="615" t="s">
        <v>234</v>
      </c>
      <c r="C13" s="616"/>
      <c r="D13" s="616"/>
      <c r="E13" s="616"/>
      <c r="F13" s="616"/>
      <c r="G13" s="616"/>
      <c r="H13" s="616"/>
      <c r="I13" s="616"/>
      <c r="J13" s="616"/>
      <c r="K13" s="616"/>
      <c r="L13" s="616"/>
      <c r="M13" s="616"/>
      <c r="N13" s="616"/>
      <c r="O13" s="616"/>
      <c r="P13" s="616"/>
      <c r="Q13" s="617"/>
      <c r="R13" s="618">
        <v>5155</v>
      </c>
      <c r="S13" s="619"/>
      <c r="T13" s="619"/>
      <c r="U13" s="619"/>
      <c r="V13" s="619"/>
      <c r="W13" s="619"/>
      <c r="X13" s="619"/>
      <c r="Y13" s="620"/>
      <c r="Z13" s="671">
        <v>0.2</v>
      </c>
      <c r="AA13" s="671"/>
      <c r="AB13" s="671"/>
      <c r="AC13" s="671"/>
      <c r="AD13" s="672">
        <v>5155</v>
      </c>
      <c r="AE13" s="672"/>
      <c r="AF13" s="672"/>
      <c r="AG13" s="672"/>
      <c r="AH13" s="672"/>
      <c r="AI13" s="672"/>
      <c r="AJ13" s="672"/>
      <c r="AK13" s="672"/>
      <c r="AL13" s="641">
        <v>0.3</v>
      </c>
      <c r="AM13" s="673"/>
      <c r="AN13" s="673"/>
      <c r="AO13" s="674"/>
      <c r="AP13" s="615" t="s">
        <v>235</v>
      </c>
      <c r="AQ13" s="616"/>
      <c r="AR13" s="616"/>
      <c r="AS13" s="616"/>
      <c r="AT13" s="616"/>
      <c r="AU13" s="616"/>
      <c r="AV13" s="616"/>
      <c r="AW13" s="616"/>
      <c r="AX13" s="616"/>
      <c r="AY13" s="616"/>
      <c r="AZ13" s="616"/>
      <c r="BA13" s="616"/>
      <c r="BB13" s="616"/>
      <c r="BC13" s="616"/>
      <c r="BD13" s="616"/>
      <c r="BE13" s="616"/>
      <c r="BF13" s="617"/>
      <c r="BG13" s="618">
        <v>110004</v>
      </c>
      <c r="BH13" s="619"/>
      <c r="BI13" s="619"/>
      <c r="BJ13" s="619"/>
      <c r="BK13" s="619"/>
      <c r="BL13" s="619"/>
      <c r="BM13" s="619"/>
      <c r="BN13" s="620"/>
      <c r="BO13" s="671">
        <v>53.9</v>
      </c>
      <c r="BP13" s="671"/>
      <c r="BQ13" s="671"/>
      <c r="BR13" s="671"/>
      <c r="BS13" s="624" t="s">
        <v>111</v>
      </c>
      <c r="BT13" s="619"/>
      <c r="BU13" s="619"/>
      <c r="BV13" s="619"/>
      <c r="BW13" s="619"/>
      <c r="BX13" s="619"/>
      <c r="BY13" s="619"/>
      <c r="BZ13" s="619"/>
      <c r="CA13" s="619"/>
      <c r="CB13" s="654"/>
      <c r="CD13" s="655" t="s">
        <v>236</v>
      </c>
      <c r="CE13" s="652"/>
      <c r="CF13" s="652"/>
      <c r="CG13" s="652"/>
      <c r="CH13" s="652"/>
      <c r="CI13" s="652"/>
      <c r="CJ13" s="652"/>
      <c r="CK13" s="652"/>
      <c r="CL13" s="652"/>
      <c r="CM13" s="652"/>
      <c r="CN13" s="652"/>
      <c r="CO13" s="652"/>
      <c r="CP13" s="652"/>
      <c r="CQ13" s="653"/>
      <c r="CR13" s="618">
        <v>332954</v>
      </c>
      <c r="CS13" s="619"/>
      <c r="CT13" s="619"/>
      <c r="CU13" s="619"/>
      <c r="CV13" s="619"/>
      <c r="CW13" s="619"/>
      <c r="CX13" s="619"/>
      <c r="CY13" s="620"/>
      <c r="CZ13" s="671">
        <v>11.9</v>
      </c>
      <c r="DA13" s="671"/>
      <c r="DB13" s="671"/>
      <c r="DC13" s="671"/>
      <c r="DD13" s="624">
        <v>282010</v>
      </c>
      <c r="DE13" s="619"/>
      <c r="DF13" s="619"/>
      <c r="DG13" s="619"/>
      <c r="DH13" s="619"/>
      <c r="DI13" s="619"/>
      <c r="DJ13" s="619"/>
      <c r="DK13" s="619"/>
      <c r="DL13" s="619"/>
      <c r="DM13" s="619"/>
      <c r="DN13" s="619"/>
      <c r="DO13" s="619"/>
      <c r="DP13" s="620"/>
      <c r="DQ13" s="624">
        <v>142659</v>
      </c>
      <c r="DR13" s="619"/>
      <c r="DS13" s="619"/>
      <c r="DT13" s="619"/>
      <c r="DU13" s="619"/>
      <c r="DV13" s="619"/>
      <c r="DW13" s="619"/>
      <c r="DX13" s="619"/>
      <c r="DY13" s="619"/>
      <c r="DZ13" s="619"/>
      <c r="EA13" s="619"/>
      <c r="EB13" s="619"/>
      <c r="EC13" s="654"/>
    </row>
    <row r="14" spans="2:143" ht="11.25" customHeight="1" x14ac:dyDescent="0.15">
      <c r="B14" s="615" t="s">
        <v>237</v>
      </c>
      <c r="C14" s="616"/>
      <c r="D14" s="616"/>
      <c r="E14" s="616"/>
      <c r="F14" s="616"/>
      <c r="G14" s="616"/>
      <c r="H14" s="616"/>
      <c r="I14" s="616"/>
      <c r="J14" s="616"/>
      <c r="K14" s="616"/>
      <c r="L14" s="616"/>
      <c r="M14" s="616"/>
      <c r="N14" s="616"/>
      <c r="O14" s="616"/>
      <c r="P14" s="616"/>
      <c r="Q14" s="617"/>
      <c r="R14" s="618" t="s">
        <v>111</v>
      </c>
      <c r="S14" s="619"/>
      <c r="T14" s="619"/>
      <c r="U14" s="619"/>
      <c r="V14" s="619"/>
      <c r="W14" s="619"/>
      <c r="X14" s="619"/>
      <c r="Y14" s="620"/>
      <c r="Z14" s="671" t="s">
        <v>111</v>
      </c>
      <c r="AA14" s="671"/>
      <c r="AB14" s="671"/>
      <c r="AC14" s="671"/>
      <c r="AD14" s="672" t="s">
        <v>111</v>
      </c>
      <c r="AE14" s="672"/>
      <c r="AF14" s="672"/>
      <c r="AG14" s="672"/>
      <c r="AH14" s="672"/>
      <c r="AI14" s="672"/>
      <c r="AJ14" s="672"/>
      <c r="AK14" s="672"/>
      <c r="AL14" s="641" t="s">
        <v>111</v>
      </c>
      <c r="AM14" s="673"/>
      <c r="AN14" s="673"/>
      <c r="AO14" s="674"/>
      <c r="AP14" s="615" t="s">
        <v>238</v>
      </c>
      <c r="AQ14" s="616"/>
      <c r="AR14" s="616"/>
      <c r="AS14" s="616"/>
      <c r="AT14" s="616"/>
      <c r="AU14" s="616"/>
      <c r="AV14" s="616"/>
      <c r="AW14" s="616"/>
      <c r="AX14" s="616"/>
      <c r="AY14" s="616"/>
      <c r="AZ14" s="616"/>
      <c r="BA14" s="616"/>
      <c r="BB14" s="616"/>
      <c r="BC14" s="616"/>
      <c r="BD14" s="616"/>
      <c r="BE14" s="616"/>
      <c r="BF14" s="617"/>
      <c r="BG14" s="618">
        <v>6937</v>
      </c>
      <c r="BH14" s="619"/>
      <c r="BI14" s="619"/>
      <c r="BJ14" s="619"/>
      <c r="BK14" s="619"/>
      <c r="BL14" s="619"/>
      <c r="BM14" s="619"/>
      <c r="BN14" s="620"/>
      <c r="BO14" s="671">
        <v>3.4</v>
      </c>
      <c r="BP14" s="671"/>
      <c r="BQ14" s="671"/>
      <c r="BR14" s="671"/>
      <c r="BS14" s="624" t="s">
        <v>111</v>
      </c>
      <c r="BT14" s="619"/>
      <c r="BU14" s="619"/>
      <c r="BV14" s="619"/>
      <c r="BW14" s="619"/>
      <c r="BX14" s="619"/>
      <c r="BY14" s="619"/>
      <c r="BZ14" s="619"/>
      <c r="CA14" s="619"/>
      <c r="CB14" s="654"/>
      <c r="CD14" s="655" t="s">
        <v>239</v>
      </c>
      <c r="CE14" s="652"/>
      <c r="CF14" s="652"/>
      <c r="CG14" s="652"/>
      <c r="CH14" s="652"/>
      <c r="CI14" s="652"/>
      <c r="CJ14" s="652"/>
      <c r="CK14" s="652"/>
      <c r="CL14" s="652"/>
      <c r="CM14" s="652"/>
      <c r="CN14" s="652"/>
      <c r="CO14" s="652"/>
      <c r="CP14" s="652"/>
      <c r="CQ14" s="653"/>
      <c r="CR14" s="618">
        <v>74646</v>
      </c>
      <c r="CS14" s="619"/>
      <c r="CT14" s="619"/>
      <c r="CU14" s="619"/>
      <c r="CV14" s="619"/>
      <c r="CW14" s="619"/>
      <c r="CX14" s="619"/>
      <c r="CY14" s="620"/>
      <c r="CZ14" s="671">
        <v>2.7</v>
      </c>
      <c r="DA14" s="671"/>
      <c r="DB14" s="671"/>
      <c r="DC14" s="671"/>
      <c r="DD14" s="624">
        <v>8365</v>
      </c>
      <c r="DE14" s="619"/>
      <c r="DF14" s="619"/>
      <c r="DG14" s="619"/>
      <c r="DH14" s="619"/>
      <c r="DI14" s="619"/>
      <c r="DJ14" s="619"/>
      <c r="DK14" s="619"/>
      <c r="DL14" s="619"/>
      <c r="DM14" s="619"/>
      <c r="DN14" s="619"/>
      <c r="DO14" s="619"/>
      <c r="DP14" s="620"/>
      <c r="DQ14" s="624">
        <v>71058</v>
      </c>
      <c r="DR14" s="619"/>
      <c r="DS14" s="619"/>
      <c r="DT14" s="619"/>
      <c r="DU14" s="619"/>
      <c r="DV14" s="619"/>
      <c r="DW14" s="619"/>
      <c r="DX14" s="619"/>
      <c r="DY14" s="619"/>
      <c r="DZ14" s="619"/>
      <c r="EA14" s="619"/>
      <c r="EB14" s="619"/>
      <c r="EC14" s="654"/>
    </row>
    <row r="15" spans="2:143" ht="11.25" customHeight="1" x14ac:dyDescent="0.15">
      <c r="B15" s="615" t="s">
        <v>240</v>
      </c>
      <c r="C15" s="616"/>
      <c r="D15" s="616"/>
      <c r="E15" s="616"/>
      <c r="F15" s="616"/>
      <c r="G15" s="616"/>
      <c r="H15" s="616"/>
      <c r="I15" s="616"/>
      <c r="J15" s="616"/>
      <c r="K15" s="616"/>
      <c r="L15" s="616"/>
      <c r="M15" s="616"/>
      <c r="N15" s="616"/>
      <c r="O15" s="616"/>
      <c r="P15" s="616"/>
      <c r="Q15" s="617"/>
      <c r="R15" s="618">
        <v>512</v>
      </c>
      <c r="S15" s="619"/>
      <c r="T15" s="619"/>
      <c r="U15" s="619"/>
      <c r="V15" s="619"/>
      <c r="W15" s="619"/>
      <c r="X15" s="619"/>
      <c r="Y15" s="620"/>
      <c r="Z15" s="671">
        <v>0</v>
      </c>
      <c r="AA15" s="671"/>
      <c r="AB15" s="671"/>
      <c r="AC15" s="671"/>
      <c r="AD15" s="672">
        <v>512</v>
      </c>
      <c r="AE15" s="672"/>
      <c r="AF15" s="672"/>
      <c r="AG15" s="672"/>
      <c r="AH15" s="672"/>
      <c r="AI15" s="672"/>
      <c r="AJ15" s="672"/>
      <c r="AK15" s="672"/>
      <c r="AL15" s="641">
        <v>0</v>
      </c>
      <c r="AM15" s="673"/>
      <c r="AN15" s="673"/>
      <c r="AO15" s="674"/>
      <c r="AP15" s="615" t="s">
        <v>241</v>
      </c>
      <c r="AQ15" s="616"/>
      <c r="AR15" s="616"/>
      <c r="AS15" s="616"/>
      <c r="AT15" s="616"/>
      <c r="AU15" s="616"/>
      <c r="AV15" s="616"/>
      <c r="AW15" s="616"/>
      <c r="AX15" s="616"/>
      <c r="AY15" s="616"/>
      <c r="AZ15" s="616"/>
      <c r="BA15" s="616"/>
      <c r="BB15" s="616"/>
      <c r="BC15" s="616"/>
      <c r="BD15" s="616"/>
      <c r="BE15" s="616"/>
      <c r="BF15" s="617"/>
      <c r="BG15" s="618">
        <v>5026</v>
      </c>
      <c r="BH15" s="619"/>
      <c r="BI15" s="619"/>
      <c r="BJ15" s="619"/>
      <c r="BK15" s="619"/>
      <c r="BL15" s="619"/>
      <c r="BM15" s="619"/>
      <c r="BN15" s="620"/>
      <c r="BO15" s="671">
        <v>2.5</v>
      </c>
      <c r="BP15" s="671"/>
      <c r="BQ15" s="671"/>
      <c r="BR15" s="671"/>
      <c r="BS15" s="624" t="s">
        <v>111</v>
      </c>
      <c r="BT15" s="619"/>
      <c r="BU15" s="619"/>
      <c r="BV15" s="619"/>
      <c r="BW15" s="619"/>
      <c r="BX15" s="619"/>
      <c r="BY15" s="619"/>
      <c r="BZ15" s="619"/>
      <c r="CA15" s="619"/>
      <c r="CB15" s="654"/>
      <c r="CD15" s="655" t="s">
        <v>242</v>
      </c>
      <c r="CE15" s="652"/>
      <c r="CF15" s="652"/>
      <c r="CG15" s="652"/>
      <c r="CH15" s="652"/>
      <c r="CI15" s="652"/>
      <c r="CJ15" s="652"/>
      <c r="CK15" s="652"/>
      <c r="CL15" s="652"/>
      <c r="CM15" s="652"/>
      <c r="CN15" s="652"/>
      <c r="CO15" s="652"/>
      <c r="CP15" s="652"/>
      <c r="CQ15" s="653"/>
      <c r="CR15" s="618">
        <v>309623</v>
      </c>
      <c r="CS15" s="619"/>
      <c r="CT15" s="619"/>
      <c r="CU15" s="619"/>
      <c r="CV15" s="619"/>
      <c r="CW15" s="619"/>
      <c r="CX15" s="619"/>
      <c r="CY15" s="620"/>
      <c r="CZ15" s="671">
        <v>11</v>
      </c>
      <c r="DA15" s="671"/>
      <c r="DB15" s="671"/>
      <c r="DC15" s="671"/>
      <c r="DD15" s="624">
        <v>98043</v>
      </c>
      <c r="DE15" s="619"/>
      <c r="DF15" s="619"/>
      <c r="DG15" s="619"/>
      <c r="DH15" s="619"/>
      <c r="DI15" s="619"/>
      <c r="DJ15" s="619"/>
      <c r="DK15" s="619"/>
      <c r="DL15" s="619"/>
      <c r="DM15" s="619"/>
      <c r="DN15" s="619"/>
      <c r="DO15" s="619"/>
      <c r="DP15" s="620"/>
      <c r="DQ15" s="624">
        <v>228851</v>
      </c>
      <c r="DR15" s="619"/>
      <c r="DS15" s="619"/>
      <c r="DT15" s="619"/>
      <c r="DU15" s="619"/>
      <c r="DV15" s="619"/>
      <c r="DW15" s="619"/>
      <c r="DX15" s="619"/>
      <c r="DY15" s="619"/>
      <c r="DZ15" s="619"/>
      <c r="EA15" s="619"/>
      <c r="EB15" s="619"/>
      <c r="EC15" s="654"/>
    </row>
    <row r="16" spans="2:143" ht="11.25" customHeight="1" x14ac:dyDescent="0.15">
      <c r="B16" s="615" t="s">
        <v>243</v>
      </c>
      <c r="C16" s="616"/>
      <c r="D16" s="616"/>
      <c r="E16" s="616"/>
      <c r="F16" s="616"/>
      <c r="G16" s="616"/>
      <c r="H16" s="616"/>
      <c r="I16" s="616"/>
      <c r="J16" s="616"/>
      <c r="K16" s="616"/>
      <c r="L16" s="616"/>
      <c r="M16" s="616"/>
      <c r="N16" s="616"/>
      <c r="O16" s="616"/>
      <c r="P16" s="616"/>
      <c r="Q16" s="617"/>
      <c r="R16" s="618">
        <v>1588390</v>
      </c>
      <c r="S16" s="619"/>
      <c r="T16" s="619"/>
      <c r="U16" s="619"/>
      <c r="V16" s="619"/>
      <c r="W16" s="619"/>
      <c r="X16" s="619"/>
      <c r="Y16" s="620"/>
      <c r="Z16" s="671">
        <v>52.6</v>
      </c>
      <c r="AA16" s="671"/>
      <c r="AB16" s="671"/>
      <c r="AC16" s="671"/>
      <c r="AD16" s="672">
        <v>1482030</v>
      </c>
      <c r="AE16" s="672"/>
      <c r="AF16" s="672"/>
      <c r="AG16" s="672"/>
      <c r="AH16" s="672"/>
      <c r="AI16" s="672"/>
      <c r="AJ16" s="672"/>
      <c r="AK16" s="672"/>
      <c r="AL16" s="641">
        <v>83.4</v>
      </c>
      <c r="AM16" s="673"/>
      <c r="AN16" s="673"/>
      <c r="AO16" s="674"/>
      <c r="AP16" s="615" t="s">
        <v>244</v>
      </c>
      <c r="AQ16" s="616"/>
      <c r="AR16" s="616"/>
      <c r="AS16" s="616"/>
      <c r="AT16" s="616"/>
      <c r="AU16" s="616"/>
      <c r="AV16" s="616"/>
      <c r="AW16" s="616"/>
      <c r="AX16" s="616"/>
      <c r="AY16" s="616"/>
      <c r="AZ16" s="616"/>
      <c r="BA16" s="616"/>
      <c r="BB16" s="616"/>
      <c r="BC16" s="616"/>
      <c r="BD16" s="616"/>
      <c r="BE16" s="616"/>
      <c r="BF16" s="617"/>
      <c r="BG16" s="618" t="s">
        <v>111</v>
      </c>
      <c r="BH16" s="619"/>
      <c r="BI16" s="619"/>
      <c r="BJ16" s="619"/>
      <c r="BK16" s="619"/>
      <c r="BL16" s="619"/>
      <c r="BM16" s="619"/>
      <c r="BN16" s="620"/>
      <c r="BO16" s="671" t="s">
        <v>111</v>
      </c>
      <c r="BP16" s="671"/>
      <c r="BQ16" s="671"/>
      <c r="BR16" s="671"/>
      <c r="BS16" s="624" t="s">
        <v>111</v>
      </c>
      <c r="BT16" s="619"/>
      <c r="BU16" s="619"/>
      <c r="BV16" s="619"/>
      <c r="BW16" s="619"/>
      <c r="BX16" s="619"/>
      <c r="BY16" s="619"/>
      <c r="BZ16" s="619"/>
      <c r="CA16" s="619"/>
      <c r="CB16" s="654"/>
      <c r="CD16" s="655" t="s">
        <v>245</v>
      </c>
      <c r="CE16" s="652"/>
      <c r="CF16" s="652"/>
      <c r="CG16" s="652"/>
      <c r="CH16" s="652"/>
      <c r="CI16" s="652"/>
      <c r="CJ16" s="652"/>
      <c r="CK16" s="652"/>
      <c r="CL16" s="652"/>
      <c r="CM16" s="652"/>
      <c r="CN16" s="652"/>
      <c r="CO16" s="652"/>
      <c r="CP16" s="652"/>
      <c r="CQ16" s="653"/>
      <c r="CR16" s="618">
        <v>147750</v>
      </c>
      <c r="CS16" s="619"/>
      <c r="CT16" s="619"/>
      <c r="CU16" s="619"/>
      <c r="CV16" s="619"/>
      <c r="CW16" s="619"/>
      <c r="CX16" s="619"/>
      <c r="CY16" s="620"/>
      <c r="CZ16" s="671">
        <v>5.3</v>
      </c>
      <c r="DA16" s="671"/>
      <c r="DB16" s="671"/>
      <c r="DC16" s="671"/>
      <c r="DD16" s="624" t="s">
        <v>111</v>
      </c>
      <c r="DE16" s="619"/>
      <c r="DF16" s="619"/>
      <c r="DG16" s="619"/>
      <c r="DH16" s="619"/>
      <c r="DI16" s="619"/>
      <c r="DJ16" s="619"/>
      <c r="DK16" s="619"/>
      <c r="DL16" s="619"/>
      <c r="DM16" s="619"/>
      <c r="DN16" s="619"/>
      <c r="DO16" s="619"/>
      <c r="DP16" s="620"/>
      <c r="DQ16" s="624">
        <v>16503</v>
      </c>
      <c r="DR16" s="619"/>
      <c r="DS16" s="619"/>
      <c r="DT16" s="619"/>
      <c r="DU16" s="619"/>
      <c r="DV16" s="619"/>
      <c r="DW16" s="619"/>
      <c r="DX16" s="619"/>
      <c r="DY16" s="619"/>
      <c r="DZ16" s="619"/>
      <c r="EA16" s="619"/>
      <c r="EB16" s="619"/>
      <c r="EC16" s="654"/>
    </row>
    <row r="17" spans="2:133" ht="11.25" customHeight="1" x14ac:dyDescent="0.15">
      <c r="B17" s="615" t="s">
        <v>246</v>
      </c>
      <c r="C17" s="616"/>
      <c r="D17" s="616"/>
      <c r="E17" s="616"/>
      <c r="F17" s="616"/>
      <c r="G17" s="616"/>
      <c r="H17" s="616"/>
      <c r="I17" s="616"/>
      <c r="J17" s="616"/>
      <c r="K17" s="616"/>
      <c r="L17" s="616"/>
      <c r="M17" s="616"/>
      <c r="N17" s="616"/>
      <c r="O17" s="616"/>
      <c r="P17" s="616"/>
      <c r="Q17" s="617"/>
      <c r="R17" s="618">
        <v>1482030</v>
      </c>
      <c r="S17" s="619"/>
      <c r="T17" s="619"/>
      <c r="U17" s="619"/>
      <c r="V17" s="619"/>
      <c r="W17" s="619"/>
      <c r="X17" s="619"/>
      <c r="Y17" s="620"/>
      <c r="Z17" s="671">
        <v>49.1</v>
      </c>
      <c r="AA17" s="671"/>
      <c r="AB17" s="671"/>
      <c r="AC17" s="671"/>
      <c r="AD17" s="672">
        <v>1482030</v>
      </c>
      <c r="AE17" s="672"/>
      <c r="AF17" s="672"/>
      <c r="AG17" s="672"/>
      <c r="AH17" s="672"/>
      <c r="AI17" s="672"/>
      <c r="AJ17" s="672"/>
      <c r="AK17" s="672"/>
      <c r="AL17" s="641">
        <v>83.4</v>
      </c>
      <c r="AM17" s="673"/>
      <c r="AN17" s="673"/>
      <c r="AO17" s="674"/>
      <c r="AP17" s="615" t="s">
        <v>247</v>
      </c>
      <c r="AQ17" s="616"/>
      <c r="AR17" s="616"/>
      <c r="AS17" s="616"/>
      <c r="AT17" s="616"/>
      <c r="AU17" s="616"/>
      <c r="AV17" s="616"/>
      <c r="AW17" s="616"/>
      <c r="AX17" s="616"/>
      <c r="AY17" s="616"/>
      <c r="AZ17" s="616"/>
      <c r="BA17" s="616"/>
      <c r="BB17" s="616"/>
      <c r="BC17" s="616"/>
      <c r="BD17" s="616"/>
      <c r="BE17" s="616"/>
      <c r="BF17" s="617"/>
      <c r="BG17" s="618" t="s">
        <v>111</v>
      </c>
      <c r="BH17" s="619"/>
      <c r="BI17" s="619"/>
      <c r="BJ17" s="619"/>
      <c r="BK17" s="619"/>
      <c r="BL17" s="619"/>
      <c r="BM17" s="619"/>
      <c r="BN17" s="620"/>
      <c r="BO17" s="671" t="s">
        <v>111</v>
      </c>
      <c r="BP17" s="671"/>
      <c r="BQ17" s="671"/>
      <c r="BR17" s="671"/>
      <c r="BS17" s="624" t="s">
        <v>111</v>
      </c>
      <c r="BT17" s="619"/>
      <c r="BU17" s="619"/>
      <c r="BV17" s="619"/>
      <c r="BW17" s="619"/>
      <c r="BX17" s="619"/>
      <c r="BY17" s="619"/>
      <c r="BZ17" s="619"/>
      <c r="CA17" s="619"/>
      <c r="CB17" s="654"/>
      <c r="CD17" s="655" t="s">
        <v>248</v>
      </c>
      <c r="CE17" s="652"/>
      <c r="CF17" s="652"/>
      <c r="CG17" s="652"/>
      <c r="CH17" s="652"/>
      <c r="CI17" s="652"/>
      <c r="CJ17" s="652"/>
      <c r="CK17" s="652"/>
      <c r="CL17" s="652"/>
      <c r="CM17" s="652"/>
      <c r="CN17" s="652"/>
      <c r="CO17" s="652"/>
      <c r="CP17" s="652"/>
      <c r="CQ17" s="653"/>
      <c r="CR17" s="618">
        <v>319148</v>
      </c>
      <c r="CS17" s="619"/>
      <c r="CT17" s="619"/>
      <c r="CU17" s="619"/>
      <c r="CV17" s="619"/>
      <c r="CW17" s="619"/>
      <c r="CX17" s="619"/>
      <c r="CY17" s="620"/>
      <c r="CZ17" s="671">
        <v>11.4</v>
      </c>
      <c r="DA17" s="671"/>
      <c r="DB17" s="671"/>
      <c r="DC17" s="671"/>
      <c r="DD17" s="624" t="s">
        <v>111</v>
      </c>
      <c r="DE17" s="619"/>
      <c r="DF17" s="619"/>
      <c r="DG17" s="619"/>
      <c r="DH17" s="619"/>
      <c r="DI17" s="619"/>
      <c r="DJ17" s="619"/>
      <c r="DK17" s="619"/>
      <c r="DL17" s="619"/>
      <c r="DM17" s="619"/>
      <c r="DN17" s="619"/>
      <c r="DO17" s="619"/>
      <c r="DP17" s="620"/>
      <c r="DQ17" s="624">
        <v>316727</v>
      </c>
      <c r="DR17" s="619"/>
      <c r="DS17" s="619"/>
      <c r="DT17" s="619"/>
      <c r="DU17" s="619"/>
      <c r="DV17" s="619"/>
      <c r="DW17" s="619"/>
      <c r="DX17" s="619"/>
      <c r="DY17" s="619"/>
      <c r="DZ17" s="619"/>
      <c r="EA17" s="619"/>
      <c r="EB17" s="619"/>
      <c r="EC17" s="654"/>
    </row>
    <row r="18" spans="2:133" ht="11.25" customHeight="1" x14ac:dyDescent="0.15">
      <c r="B18" s="615" t="s">
        <v>249</v>
      </c>
      <c r="C18" s="616"/>
      <c r="D18" s="616"/>
      <c r="E18" s="616"/>
      <c r="F18" s="616"/>
      <c r="G18" s="616"/>
      <c r="H18" s="616"/>
      <c r="I18" s="616"/>
      <c r="J18" s="616"/>
      <c r="K18" s="616"/>
      <c r="L18" s="616"/>
      <c r="M18" s="616"/>
      <c r="N18" s="616"/>
      <c r="O18" s="616"/>
      <c r="P18" s="616"/>
      <c r="Q18" s="617"/>
      <c r="R18" s="618">
        <v>106360</v>
      </c>
      <c r="S18" s="619"/>
      <c r="T18" s="619"/>
      <c r="U18" s="619"/>
      <c r="V18" s="619"/>
      <c r="W18" s="619"/>
      <c r="X18" s="619"/>
      <c r="Y18" s="620"/>
      <c r="Z18" s="671">
        <v>3.5</v>
      </c>
      <c r="AA18" s="671"/>
      <c r="AB18" s="671"/>
      <c r="AC18" s="671"/>
      <c r="AD18" s="672" t="s">
        <v>111</v>
      </c>
      <c r="AE18" s="672"/>
      <c r="AF18" s="672"/>
      <c r="AG18" s="672"/>
      <c r="AH18" s="672"/>
      <c r="AI18" s="672"/>
      <c r="AJ18" s="672"/>
      <c r="AK18" s="672"/>
      <c r="AL18" s="641" t="s">
        <v>111</v>
      </c>
      <c r="AM18" s="673"/>
      <c r="AN18" s="673"/>
      <c r="AO18" s="674"/>
      <c r="AP18" s="615" t="s">
        <v>250</v>
      </c>
      <c r="AQ18" s="616"/>
      <c r="AR18" s="616"/>
      <c r="AS18" s="616"/>
      <c r="AT18" s="616"/>
      <c r="AU18" s="616"/>
      <c r="AV18" s="616"/>
      <c r="AW18" s="616"/>
      <c r="AX18" s="616"/>
      <c r="AY18" s="616"/>
      <c r="AZ18" s="616"/>
      <c r="BA18" s="616"/>
      <c r="BB18" s="616"/>
      <c r="BC18" s="616"/>
      <c r="BD18" s="616"/>
      <c r="BE18" s="616"/>
      <c r="BF18" s="617"/>
      <c r="BG18" s="618" t="s">
        <v>111</v>
      </c>
      <c r="BH18" s="619"/>
      <c r="BI18" s="619"/>
      <c r="BJ18" s="619"/>
      <c r="BK18" s="619"/>
      <c r="BL18" s="619"/>
      <c r="BM18" s="619"/>
      <c r="BN18" s="620"/>
      <c r="BO18" s="671" t="s">
        <v>111</v>
      </c>
      <c r="BP18" s="671"/>
      <c r="BQ18" s="671"/>
      <c r="BR18" s="671"/>
      <c r="BS18" s="624" t="s">
        <v>111</v>
      </c>
      <c r="BT18" s="619"/>
      <c r="BU18" s="619"/>
      <c r="BV18" s="619"/>
      <c r="BW18" s="619"/>
      <c r="BX18" s="619"/>
      <c r="BY18" s="619"/>
      <c r="BZ18" s="619"/>
      <c r="CA18" s="619"/>
      <c r="CB18" s="654"/>
      <c r="CD18" s="655" t="s">
        <v>251</v>
      </c>
      <c r="CE18" s="652"/>
      <c r="CF18" s="652"/>
      <c r="CG18" s="652"/>
      <c r="CH18" s="652"/>
      <c r="CI18" s="652"/>
      <c r="CJ18" s="652"/>
      <c r="CK18" s="652"/>
      <c r="CL18" s="652"/>
      <c r="CM18" s="652"/>
      <c r="CN18" s="652"/>
      <c r="CO18" s="652"/>
      <c r="CP18" s="652"/>
      <c r="CQ18" s="653"/>
      <c r="CR18" s="618" t="s">
        <v>111</v>
      </c>
      <c r="CS18" s="619"/>
      <c r="CT18" s="619"/>
      <c r="CU18" s="619"/>
      <c r="CV18" s="619"/>
      <c r="CW18" s="619"/>
      <c r="CX18" s="619"/>
      <c r="CY18" s="620"/>
      <c r="CZ18" s="671" t="s">
        <v>111</v>
      </c>
      <c r="DA18" s="671"/>
      <c r="DB18" s="671"/>
      <c r="DC18" s="671"/>
      <c r="DD18" s="624" t="s">
        <v>111</v>
      </c>
      <c r="DE18" s="619"/>
      <c r="DF18" s="619"/>
      <c r="DG18" s="619"/>
      <c r="DH18" s="619"/>
      <c r="DI18" s="619"/>
      <c r="DJ18" s="619"/>
      <c r="DK18" s="619"/>
      <c r="DL18" s="619"/>
      <c r="DM18" s="619"/>
      <c r="DN18" s="619"/>
      <c r="DO18" s="619"/>
      <c r="DP18" s="620"/>
      <c r="DQ18" s="624" t="s">
        <v>111</v>
      </c>
      <c r="DR18" s="619"/>
      <c r="DS18" s="619"/>
      <c r="DT18" s="619"/>
      <c r="DU18" s="619"/>
      <c r="DV18" s="619"/>
      <c r="DW18" s="619"/>
      <c r="DX18" s="619"/>
      <c r="DY18" s="619"/>
      <c r="DZ18" s="619"/>
      <c r="EA18" s="619"/>
      <c r="EB18" s="619"/>
      <c r="EC18" s="654"/>
    </row>
    <row r="19" spans="2:133" ht="11.25" customHeight="1" x14ac:dyDescent="0.15">
      <c r="B19" s="615" t="s">
        <v>252</v>
      </c>
      <c r="C19" s="616"/>
      <c r="D19" s="616"/>
      <c r="E19" s="616"/>
      <c r="F19" s="616"/>
      <c r="G19" s="616"/>
      <c r="H19" s="616"/>
      <c r="I19" s="616"/>
      <c r="J19" s="616"/>
      <c r="K19" s="616"/>
      <c r="L19" s="616"/>
      <c r="M19" s="616"/>
      <c r="N19" s="616"/>
      <c r="O19" s="616"/>
      <c r="P19" s="616"/>
      <c r="Q19" s="617"/>
      <c r="R19" s="618" t="s">
        <v>111</v>
      </c>
      <c r="S19" s="619"/>
      <c r="T19" s="619"/>
      <c r="U19" s="619"/>
      <c r="V19" s="619"/>
      <c r="W19" s="619"/>
      <c r="X19" s="619"/>
      <c r="Y19" s="620"/>
      <c r="Z19" s="671" t="s">
        <v>111</v>
      </c>
      <c r="AA19" s="671"/>
      <c r="AB19" s="671"/>
      <c r="AC19" s="671"/>
      <c r="AD19" s="672" t="s">
        <v>111</v>
      </c>
      <c r="AE19" s="672"/>
      <c r="AF19" s="672"/>
      <c r="AG19" s="672"/>
      <c r="AH19" s="672"/>
      <c r="AI19" s="672"/>
      <c r="AJ19" s="672"/>
      <c r="AK19" s="672"/>
      <c r="AL19" s="641" t="s">
        <v>111</v>
      </c>
      <c r="AM19" s="673"/>
      <c r="AN19" s="673"/>
      <c r="AO19" s="674"/>
      <c r="AP19" s="615" t="s">
        <v>253</v>
      </c>
      <c r="AQ19" s="616"/>
      <c r="AR19" s="616"/>
      <c r="AS19" s="616"/>
      <c r="AT19" s="616"/>
      <c r="AU19" s="616"/>
      <c r="AV19" s="616"/>
      <c r="AW19" s="616"/>
      <c r="AX19" s="616"/>
      <c r="AY19" s="616"/>
      <c r="AZ19" s="616"/>
      <c r="BA19" s="616"/>
      <c r="BB19" s="616"/>
      <c r="BC19" s="616"/>
      <c r="BD19" s="616"/>
      <c r="BE19" s="616"/>
      <c r="BF19" s="617"/>
      <c r="BG19" s="618">
        <v>591</v>
      </c>
      <c r="BH19" s="619"/>
      <c r="BI19" s="619"/>
      <c r="BJ19" s="619"/>
      <c r="BK19" s="619"/>
      <c r="BL19" s="619"/>
      <c r="BM19" s="619"/>
      <c r="BN19" s="620"/>
      <c r="BO19" s="671">
        <v>0.3</v>
      </c>
      <c r="BP19" s="671"/>
      <c r="BQ19" s="671"/>
      <c r="BR19" s="671"/>
      <c r="BS19" s="624" t="s">
        <v>111</v>
      </c>
      <c r="BT19" s="619"/>
      <c r="BU19" s="619"/>
      <c r="BV19" s="619"/>
      <c r="BW19" s="619"/>
      <c r="BX19" s="619"/>
      <c r="BY19" s="619"/>
      <c r="BZ19" s="619"/>
      <c r="CA19" s="619"/>
      <c r="CB19" s="654"/>
      <c r="CD19" s="655" t="s">
        <v>254</v>
      </c>
      <c r="CE19" s="652"/>
      <c r="CF19" s="652"/>
      <c r="CG19" s="652"/>
      <c r="CH19" s="652"/>
      <c r="CI19" s="652"/>
      <c r="CJ19" s="652"/>
      <c r="CK19" s="652"/>
      <c r="CL19" s="652"/>
      <c r="CM19" s="652"/>
      <c r="CN19" s="652"/>
      <c r="CO19" s="652"/>
      <c r="CP19" s="652"/>
      <c r="CQ19" s="653"/>
      <c r="CR19" s="618" t="s">
        <v>111</v>
      </c>
      <c r="CS19" s="619"/>
      <c r="CT19" s="619"/>
      <c r="CU19" s="619"/>
      <c r="CV19" s="619"/>
      <c r="CW19" s="619"/>
      <c r="CX19" s="619"/>
      <c r="CY19" s="620"/>
      <c r="CZ19" s="671" t="s">
        <v>111</v>
      </c>
      <c r="DA19" s="671"/>
      <c r="DB19" s="671"/>
      <c r="DC19" s="671"/>
      <c r="DD19" s="624" t="s">
        <v>111</v>
      </c>
      <c r="DE19" s="619"/>
      <c r="DF19" s="619"/>
      <c r="DG19" s="619"/>
      <c r="DH19" s="619"/>
      <c r="DI19" s="619"/>
      <c r="DJ19" s="619"/>
      <c r="DK19" s="619"/>
      <c r="DL19" s="619"/>
      <c r="DM19" s="619"/>
      <c r="DN19" s="619"/>
      <c r="DO19" s="619"/>
      <c r="DP19" s="620"/>
      <c r="DQ19" s="624" t="s">
        <v>111</v>
      </c>
      <c r="DR19" s="619"/>
      <c r="DS19" s="619"/>
      <c r="DT19" s="619"/>
      <c r="DU19" s="619"/>
      <c r="DV19" s="619"/>
      <c r="DW19" s="619"/>
      <c r="DX19" s="619"/>
      <c r="DY19" s="619"/>
      <c r="DZ19" s="619"/>
      <c r="EA19" s="619"/>
      <c r="EB19" s="619"/>
      <c r="EC19" s="654"/>
    </row>
    <row r="20" spans="2:133" ht="11.25" customHeight="1" x14ac:dyDescent="0.15">
      <c r="B20" s="615" t="s">
        <v>255</v>
      </c>
      <c r="C20" s="616"/>
      <c r="D20" s="616"/>
      <c r="E20" s="616"/>
      <c r="F20" s="616"/>
      <c r="G20" s="616"/>
      <c r="H20" s="616"/>
      <c r="I20" s="616"/>
      <c r="J20" s="616"/>
      <c r="K20" s="616"/>
      <c r="L20" s="616"/>
      <c r="M20" s="616"/>
      <c r="N20" s="616"/>
      <c r="O20" s="616"/>
      <c r="P20" s="616"/>
      <c r="Q20" s="617"/>
      <c r="R20" s="618">
        <v>1879090</v>
      </c>
      <c r="S20" s="619"/>
      <c r="T20" s="619"/>
      <c r="U20" s="619"/>
      <c r="V20" s="619"/>
      <c r="W20" s="619"/>
      <c r="X20" s="619"/>
      <c r="Y20" s="620"/>
      <c r="Z20" s="671">
        <v>62.2</v>
      </c>
      <c r="AA20" s="671"/>
      <c r="AB20" s="671"/>
      <c r="AC20" s="671"/>
      <c r="AD20" s="672">
        <v>1772730</v>
      </c>
      <c r="AE20" s="672"/>
      <c r="AF20" s="672"/>
      <c r="AG20" s="672"/>
      <c r="AH20" s="672"/>
      <c r="AI20" s="672"/>
      <c r="AJ20" s="672"/>
      <c r="AK20" s="672"/>
      <c r="AL20" s="641">
        <v>99.8</v>
      </c>
      <c r="AM20" s="673"/>
      <c r="AN20" s="673"/>
      <c r="AO20" s="674"/>
      <c r="AP20" s="615" t="s">
        <v>256</v>
      </c>
      <c r="AQ20" s="616"/>
      <c r="AR20" s="616"/>
      <c r="AS20" s="616"/>
      <c r="AT20" s="616"/>
      <c r="AU20" s="616"/>
      <c r="AV20" s="616"/>
      <c r="AW20" s="616"/>
      <c r="AX20" s="616"/>
      <c r="AY20" s="616"/>
      <c r="AZ20" s="616"/>
      <c r="BA20" s="616"/>
      <c r="BB20" s="616"/>
      <c r="BC20" s="616"/>
      <c r="BD20" s="616"/>
      <c r="BE20" s="616"/>
      <c r="BF20" s="617"/>
      <c r="BG20" s="618">
        <v>591</v>
      </c>
      <c r="BH20" s="619"/>
      <c r="BI20" s="619"/>
      <c r="BJ20" s="619"/>
      <c r="BK20" s="619"/>
      <c r="BL20" s="619"/>
      <c r="BM20" s="619"/>
      <c r="BN20" s="620"/>
      <c r="BO20" s="671">
        <v>0.3</v>
      </c>
      <c r="BP20" s="671"/>
      <c r="BQ20" s="671"/>
      <c r="BR20" s="671"/>
      <c r="BS20" s="624" t="s">
        <v>111</v>
      </c>
      <c r="BT20" s="619"/>
      <c r="BU20" s="619"/>
      <c r="BV20" s="619"/>
      <c r="BW20" s="619"/>
      <c r="BX20" s="619"/>
      <c r="BY20" s="619"/>
      <c r="BZ20" s="619"/>
      <c r="CA20" s="619"/>
      <c r="CB20" s="654"/>
      <c r="CD20" s="655" t="s">
        <v>257</v>
      </c>
      <c r="CE20" s="652"/>
      <c r="CF20" s="652"/>
      <c r="CG20" s="652"/>
      <c r="CH20" s="652"/>
      <c r="CI20" s="652"/>
      <c r="CJ20" s="652"/>
      <c r="CK20" s="652"/>
      <c r="CL20" s="652"/>
      <c r="CM20" s="652"/>
      <c r="CN20" s="652"/>
      <c r="CO20" s="652"/>
      <c r="CP20" s="652"/>
      <c r="CQ20" s="653"/>
      <c r="CR20" s="618">
        <v>2804011</v>
      </c>
      <c r="CS20" s="619"/>
      <c r="CT20" s="619"/>
      <c r="CU20" s="619"/>
      <c r="CV20" s="619"/>
      <c r="CW20" s="619"/>
      <c r="CX20" s="619"/>
      <c r="CY20" s="620"/>
      <c r="CZ20" s="671">
        <v>100</v>
      </c>
      <c r="DA20" s="671"/>
      <c r="DB20" s="671"/>
      <c r="DC20" s="671"/>
      <c r="DD20" s="624">
        <v>495666</v>
      </c>
      <c r="DE20" s="619"/>
      <c r="DF20" s="619"/>
      <c r="DG20" s="619"/>
      <c r="DH20" s="619"/>
      <c r="DI20" s="619"/>
      <c r="DJ20" s="619"/>
      <c r="DK20" s="619"/>
      <c r="DL20" s="619"/>
      <c r="DM20" s="619"/>
      <c r="DN20" s="619"/>
      <c r="DO20" s="619"/>
      <c r="DP20" s="620"/>
      <c r="DQ20" s="624">
        <v>2048098</v>
      </c>
      <c r="DR20" s="619"/>
      <c r="DS20" s="619"/>
      <c r="DT20" s="619"/>
      <c r="DU20" s="619"/>
      <c r="DV20" s="619"/>
      <c r="DW20" s="619"/>
      <c r="DX20" s="619"/>
      <c r="DY20" s="619"/>
      <c r="DZ20" s="619"/>
      <c r="EA20" s="619"/>
      <c r="EB20" s="619"/>
      <c r="EC20" s="654"/>
    </row>
    <row r="21" spans="2:133" ht="11.25" customHeight="1" x14ac:dyDescent="0.15">
      <c r="B21" s="615" t="s">
        <v>258</v>
      </c>
      <c r="C21" s="616"/>
      <c r="D21" s="616"/>
      <c r="E21" s="616"/>
      <c r="F21" s="616"/>
      <c r="G21" s="616"/>
      <c r="H21" s="616"/>
      <c r="I21" s="616"/>
      <c r="J21" s="616"/>
      <c r="K21" s="616"/>
      <c r="L21" s="616"/>
      <c r="M21" s="616"/>
      <c r="N21" s="616"/>
      <c r="O21" s="616"/>
      <c r="P21" s="616"/>
      <c r="Q21" s="617"/>
      <c r="R21" s="618" t="s">
        <v>111</v>
      </c>
      <c r="S21" s="619"/>
      <c r="T21" s="619"/>
      <c r="U21" s="619"/>
      <c r="V21" s="619"/>
      <c r="W21" s="619"/>
      <c r="X21" s="619"/>
      <c r="Y21" s="620"/>
      <c r="Z21" s="671" t="s">
        <v>111</v>
      </c>
      <c r="AA21" s="671"/>
      <c r="AB21" s="671"/>
      <c r="AC21" s="671"/>
      <c r="AD21" s="672" t="s">
        <v>111</v>
      </c>
      <c r="AE21" s="672"/>
      <c r="AF21" s="672"/>
      <c r="AG21" s="672"/>
      <c r="AH21" s="672"/>
      <c r="AI21" s="672"/>
      <c r="AJ21" s="672"/>
      <c r="AK21" s="672"/>
      <c r="AL21" s="641" t="s">
        <v>111</v>
      </c>
      <c r="AM21" s="673"/>
      <c r="AN21" s="673"/>
      <c r="AO21" s="674"/>
      <c r="AP21" s="709" t="s">
        <v>259</v>
      </c>
      <c r="AQ21" s="719"/>
      <c r="AR21" s="719"/>
      <c r="AS21" s="719"/>
      <c r="AT21" s="719"/>
      <c r="AU21" s="719"/>
      <c r="AV21" s="719"/>
      <c r="AW21" s="719"/>
      <c r="AX21" s="719"/>
      <c r="AY21" s="719"/>
      <c r="AZ21" s="719"/>
      <c r="BA21" s="719"/>
      <c r="BB21" s="719"/>
      <c r="BC21" s="719"/>
      <c r="BD21" s="719"/>
      <c r="BE21" s="719"/>
      <c r="BF21" s="711"/>
      <c r="BG21" s="618">
        <v>591</v>
      </c>
      <c r="BH21" s="619"/>
      <c r="BI21" s="619"/>
      <c r="BJ21" s="619"/>
      <c r="BK21" s="619"/>
      <c r="BL21" s="619"/>
      <c r="BM21" s="619"/>
      <c r="BN21" s="620"/>
      <c r="BO21" s="671">
        <v>0.3</v>
      </c>
      <c r="BP21" s="671"/>
      <c r="BQ21" s="671"/>
      <c r="BR21" s="671"/>
      <c r="BS21" s="624" t="s">
        <v>111</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260</v>
      </c>
      <c r="C22" s="616"/>
      <c r="D22" s="616"/>
      <c r="E22" s="616"/>
      <c r="F22" s="616"/>
      <c r="G22" s="616"/>
      <c r="H22" s="616"/>
      <c r="I22" s="616"/>
      <c r="J22" s="616"/>
      <c r="K22" s="616"/>
      <c r="L22" s="616"/>
      <c r="M22" s="616"/>
      <c r="N22" s="616"/>
      <c r="O22" s="616"/>
      <c r="P22" s="616"/>
      <c r="Q22" s="617"/>
      <c r="R22" s="618">
        <v>8719</v>
      </c>
      <c r="S22" s="619"/>
      <c r="T22" s="619"/>
      <c r="U22" s="619"/>
      <c r="V22" s="619"/>
      <c r="W22" s="619"/>
      <c r="X22" s="619"/>
      <c r="Y22" s="620"/>
      <c r="Z22" s="671">
        <v>0.3</v>
      </c>
      <c r="AA22" s="671"/>
      <c r="AB22" s="671"/>
      <c r="AC22" s="671"/>
      <c r="AD22" s="672" t="s">
        <v>111</v>
      </c>
      <c r="AE22" s="672"/>
      <c r="AF22" s="672"/>
      <c r="AG22" s="672"/>
      <c r="AH22" s="672"/>
      <c r="AI22" s="672"/>
      <c r="AJ22" s="672"/>
      <c r="AK22" s="672"/>
      <c r="AL22" s="641" t="s">
        <v>111</v>
      </c>
      <c r="AM22" s="673"/>
      <c r="AN22" s="673"/>
      <c r="AO22" s="674"/>
      <c r="AP22" s="709" t="s">
        <v>261</v>
      </c>
      <c r="AQ22" s="719"/>
      <c r="AR22" s="719"/>
      <c r="AS22" s="719"/>
      <c r="AT22" s="719"/>
      <c r="AU22" s="719"/>
      <c r="AV22" s="719"/>
      <c r="AW22" s="719"/>
      <c r="AX22" s="719"/>
      <c r="AY22" s="719"/>
      <c r="AZ22" s="719"/>
      <c r="BA22" s="719"/>
      <c r="BB22" s="719"/>
      <c r="BC22" s="719"/>
      <c r="BD22" s="719"/>
      <c r="BE22" s="719"/>
      <c r="BF22" s="711"/>
      <c r="BG22" s="618" t="s">
        <v>111</v>
      </c>
      <c r="BH22" s="619"/>
      <c r="BI22" s="619"/>
      <c r="BJ22" s="619"/>
      <c r="BK22" s="619"/>
      <c r="BL22" s="619"/>
      <c r="BM22" s="619"/>
      <c r="BN22" s="620"/>
      <c r="BO22" s="671" t="s">
        <v>111</v>
      </c>
      <c r="BP22" s="671"/>
      <c r="BQ22" s="671"/>
      <c r="BR22" s="671"/>
      <c r="BS22" s="624" t="s">
        <v>111</v>
      </c>
      <c r="BT22" s="619"/>
      <c r="BU22" s="619"/>
      <c r="BV22" s="619"/>
      <c r="BW22" s="619"/>
      <c r="BX22" s="619"/>
      <c r="BY22" s="619"/>
      <c r="BZ22" s="619"/>
      <c r="CA22" s="619"/>
      <c r="CB22" s="654"/>
      <c r="CD22" s="723" t="s">
        <v>262</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263</v>
      </c>
      <c r="C23" s="616"/>
      <c r="D23" s="616"/>
      <c r="E23" s="616"/>
      <c r="F23" s="616"/>
      <c r="G23" s="616"/>
      <c r="H23" s="616"/>
      <c r="I23" s="616"/>
      <c r="J23" s="616"/>
      <c r="K23" s="616"/>
      <c r="L23" s="616"/>
      <c r="M23" s="616"/>
      <c r="N23" s="616"/>
      <c r="O23" s="616"/>
      <c r="P23" s="616"/>
      <c r="Q23" s="617"/>
      <c r="R23" s="618">
        <v>34299</v>
      </c>
      <c r="S23" s="619"/>
      <c r="T23" s="619"/>
      <c r="U23" s="619"/>
      <c r="V23" s="619"/>
      <c r="W23" s="619"/>
      <c r="X23" s="619"/>
      <c r="Y23" s="620"/>
      <c r="Z23" s="671">
        <v>1.1000000000000001</v>
      </c>
      <c r="AA23" s="671"/>
      <c r="AB23" s="671"/>
      <c r="AC23" s="671"/>
      <c r="AD23" s="672" t="s">
        <v>111</v>
      </c>
      <c r="AE23" s="672"/>
      <c r="AF23" s="672"/>
      <c r="AG23" s="672"/>
      <c r="AH23" s="672"/>
      <c r="AI23" s="672"/>
      <c r="AJ23" s="672"/>
      <c r="AK23" s="672"/>
      <c r="AL23" s="641" t="s">
        <v>111</v>
      </c>
      <c r="AM23" s="673"/>
      <c r="AN23" s="673"/>
      <c r="AO23" s="674"/>
      <c r="AP23" s="709" t="s">
        <v>264</v>
      </c>
      <c r="AQ23" s="719"/>
      <c r="AR23" s="719"/>
      <c r="AS23" s="719"/>
      <c r="AT23" s="719"/>
      <c r="AU23" s="719"/>
      <c r="AV23" s="719"/>
      <c r="AW23" s="719"/>
      <c r="AX23" s="719"/>
      <c r="AY23" s="719"/>
      <c r="AZ23" s="719"/>
      <c r="BA23" s="719"/>
      <c r="BB23" s="719"/>
      <c r="BC23" s="719"/>
      <c r="BD23" s="719"/>
      <c r="BE23" s="719"/>
      <c r="BF23" s="711"/>
      <c r="BG23" s="618" t="s">
        <v>111</v>
      </c>
      <c r="BH23" s="619"/>
      <c r="BI23" s="619"/>
      <c r="BJ23" s="619"/>
      <c r="BK23" s="619"/>
      <c r="BL23" s="619"/>
      <c r="BM23" s="619"/>
      <c r="BN23" s="620"/>
      <c r="BO23" s="671" t="s">
        <v>111</v>
      </c>
      <c r="BP23" s="671"/>
      <c r="BQ23" s="671"/>
      <c r="BR23" s="671"/>
      <c r="BS23" s="624" t="s">
        <v>111</v>
      </c>
      <c r="BT23" s="619"/>
      <c r="BU23" s="619"/>
      <c r="BV23" s="619"/>
      <c r="BW23" s="619"/>
      <c r="BX23" s="619"/>
      <c r="BY23" s="619"/>
      <c r="BZ23" s="619"/>
      <c r="CA23" s="619"/>
      <c r="CB23" s="654"/>
      <c r="CD23" s="723" t="s">
        <v>203</v>
      </c>
      <c r="CE23" s="724"/>
      <c r="CF23" s="724"/>
      <c r="CG23" s="724"/>
      <c r="CH23" s="724"/>
      <c r="CI23" s="724"/>
      <c r="CJ23" s="724"/>
      <c r="CK23" s="724"/>
      <c r="CL23" s="724"/>
      <c r="CM23" s="724"/>
      <c r="CN23" s="724"/>
      <c r="CO23" s="724"/>
      <c r="CP23" s="724"/>
      <c r="CQ23" s="725"/>
      <c r="CR23" s="723" t="s">
        <v>265</v>
      </c>
      <c r="CS23" s="724"/>
      <c r="CT23" s="724"/>
      <c r="CU23" s="724"/>
      <c r="CV23" s="724"/>
      <c r="CW23" s="724"/>
      <c r="CX23" s="724"/>
      <c r="CY23" s="725"/>
      <c r="CZ23" s="723" t="s">
        <v>266</v>
      </c>
      <c r="DA23" s="724"/>
      <c r="DB23" s="724"/>
      <c r="DC23" s="725"/>
      <c r="DD23" s="723" t="s">
        <v>267</v>
      </c>
      <c r="DE23" s="724"/>
      <c r="DF23" s="724"/>
      <c r="DG23" s="724"/>
      <c r="DH23" s="724"/>
      <c r="DI23" s="724"/>
      <c r="DJ23" s="724"/>
      <c r="DK23" s="725"/>
      <c r="DL23" s="726" t="s">
        <v>268</v>
      </c>
      <c r="DM23" s="727"/>
      <c r="DN23" s="727"/>
      <c r="DO23" s="727"/>
      <c r="DP23" s="727"/>
      <c r="DQ23" s="727"/>
      <c r="DR23" s="727"/>
      <c r="DS23" s="727"/>
      <c r="DT23" s="727"/>
      <c r="DU23" s="727"/>
      <c r="DV23" s="728"/>
      <c r="DW23" s="723" t="s">
        <v>269</v>
      </c>
      <c r="DX23" s="724"/>
      <c r="DY23" s="724"/>
      <c r="DZ23" s="724"/>
      <c r="EA23" s="724"/>
      <c r="EB23" s="724"/>
      <c r="EC23" s="725"/>
    </row>
    <row r="24" spans="2:133" ht="11.25" customHeight="1" x14ac:dyDescent="0.15">
      <c r="B24" s="615" t="s">
        <v>270</v>
      </c>
      <c r="C24" s="616"/>
      <c r="D24" s="616"/>
      <c r="E24" s="616"/>
      <c r="F24" s="616"/>
      <c r="G24" s="616"/>
      <c r="H24" s="616"/>
      <c r="I24" s="616"/>
      <c r="J24" s="616"/>
      <c r="K24" s="616"/>
      <c r="L24" s="616"/>
      <c r="M24" s="616"/>
      <c r="N24" s="616"/>
      <c r="O24" s="616"/>
      <c r="P24" s="616"/>
      <c r="Q24" s="617"/>
      <c r="R24" s="618">
        <v>1880</v>
      </c>
      <c r="S24" s="619"/>
      <c r="T24" s="619"/>
      <c r="U24" s="619"/>
      <c r="V24" s="619"/>
      <c r="W24" s="619"/>
      <c r="X24" s="619"/>
      <c r="Y24" s="620"/>
      <c r="Z24" s="671">
        <v>0.1</v>
      </c>
      <c r="AA24" s="671"/>
      <c r="AB24" s="671"/>
      <c r="AC24" s="671"/>
      <c r="AD24" s="672" t="s">
        <v>111</v>
      </c>
      <c r="AE24" s="672"/>
      <c r="AF24" s="672"/>
      <c r="AG24" s="672"/>
      <c r="AH24" s="672"/>
      <c r="AI24" s="672"/>
      <c r="AJ24" s="672"/>
      <c r="AK24" s="672"/>
      <c r="AL24" s="641" t="s">
        <v>111</v>
      </c>
      <c r="AM24" s="673"/>
      <c r="AN24" s="673"/>
      <c r="AO24" s="674"/>
      <c r="AP24" s="709" t="s">
        <v>271</v>
      </c>
      <c r="AQ24" s="719"/>
      <c r="AR24" s="719"/>
      <c r="AS24" s="719"/>
      <c r="AT24" s="719"/>
      <c r="AU24" s="719"/>
      <c r="AV24" s="719"/>
      <c r="AW24" s="719"/>
      <c r="AX24" s="719"/>
      <c r="AY24" s="719"/>
      <c r="AZ24" s="719"/>
      <c r="BA24" s="719"/>
      <c r="BB24" s="719"/>
      <c r="BC24" s="719"/>
      <c r="BD24" s="719"/>
      <c r="BE24" s="719"/>
      <c r="BF24" s="711"/>
      <c r="BG24" s="618" t="s">
        <v>111</v>
      </c>
      <c r="BH24" s="619"/>
      <c r="BI24" s="619"/>
      <c r="BJ24" s="619"/>
      <c r="BK24" s="619"/>
      <c r="BL24" s="619"/>
      <c r="BM24" s="619"/>
      <c r="BN24" s="620"/>
      <c r="BO24" s="671" t="s">
        <v>111</v>
      </c>
      <c r="BP24" s="671"/>
      <c r="BQ24" s="671"/>
      <c r="BR24" s="671"/>
      <c r="BS24" s="624" t="s">
        <v>111</v>
      </c>
      <c r="BT24" s="619"/>
      <c r="BU24" s="619"/>
      <c r="BV24" s="619"/>
      <c r="BW24" s="619"/>
      <c r="BX24" s="619"/>
      <c r="BY24" s="619"/>
      <c r="BZ24" s="619"/>
      <c r="CA24" s="619"/>
      <c r="CB24" s="654"/>
      <c r="CD24" s="675" t="s">
        <v>272</v>
      </c>
      <c r="CE24" s="676"/>
      <c r="CF24" s="676"/>
      <c r="CG24" s="676"/>
      <c r="CH24" s="676"/>
      <c r="CI24" s="676"/>
      <c r="CJ24" s="676"/>
      <c r="CK24" s="676"/>
      <c r="CL24" s="676"/>
      <c r="CM24" s="676"/>
      <c r="CN24" s="676"/>
      <c r="CO24" s="676"/>
      <c r="CP24" s="676"/>
      <c r="CQ24" s="677"/>
      <c r="CR24" s="668">
        <v>924868</v>
      </c>
      <c r="CS24" s="669"/>
      <c r="CT24" s="669"/>
      <c r="CU24" s="669"/>
      <c r="CV24" s="669"/>
      <c r="CW24" s="669"/>
      <c r="CX24" s="669"/>
      <c r="CY24" s="716"/>
      <c r="CZ24" s="720">
        <v>33</v>
      </c>
      <c r="DA24" s="721"/>
      <c r="DB24" s="721"/>
      <c r="DC24" s="722"/>
      <c r="DD24" s="715">
        <v>815320</v>
      </c>
      <c r="DE24" s="669"/>
      <c r="DF24" s="669"/>
      <c r="DG24" s="669"/>
      <c r="DH24" s="669"/>
      <c r="DI24" s="669"/>
      <c r="DJ24" s="669"/>
      <c r="DK24" s="716"/>
      <c r="DL24" s="715">
        <v>803970</v>
      </c>
      <c r="DM24" s="669"/>
      <c r="DN24" s="669"/>
      <c r="DO24" s="669"/>
      <c r="DP24" s="669"/>
      <c r="DQ24" s="669"/>
      <c r="DR24" s="669"/>
      <c r="DS24" s="669"/>
      <c r="DT24" s="669"/>
      <c r="DU24" s="669"/>
      <c r="DV24" s="716"/>
      <c r="DW24" s="717">
        <v>43.1</v>
      </c>
      <c r="DX24" s="686"/>
      <c r="DY24" s="686"/>
      <c r="DZ24" s="686"/>
      <c r="EA24" s="686"/>
      <c r="EB24" s="686"/>
      <c r="EC24" s="718"/>
    </row>
    <row r="25" spans="2:133" ht="11.25" customHeight="1" x14ac:dyDescent="0.15">
      <c r="B25" s="615" t="s">
        <v>273</v>
      </c>
      <c r="C25" s="616"/>
      <c r="D25" s="616"/>
      <c r="E25" s="616"/>
      <c r="F25" s="616"/>
      <c r="G25" s="616"/>
      <c r="H25" s="616"/>
      <c r="I25" s="616"/>
      <c r="J25" s="616"/>
      <c r="K25" s="616"/>
      <c r="L25" s="616"/>
      <c r="M25" s="616"/>
      <c r="N25" s="616"/>
      <c r="O25" s="616"/>
      <c r="P25" s="616"/>
      <c r="Q25" s="617"/>
      <c r="R25" s="618">
        <v>298816</v>
      </c>
      <c r="S25" s="619"/>
      <c r="T25" s="619"/>
      <c r="U25" s="619"/>
      <c r="V25" s="619"/>
      <c r="W25" s="619"/>
      <c r="X25" s="619"/>
      <c r="Y25" s="620"/>
      <c r="Z25" s="671">
        <v>9.9</v>
      </c>
      <c r="AA25" s="671"/>
      <c r="AB25" s="671"/>
      <c r="AC25" s="671"/>
      <c r="AD25" s="672" t="s">
        <v>111</v>
      </c>
      <c r="AE25" s="672"/>
      <c r="AF25" s="672"/>
      <c r="AG25" s="672"/>
      <c r="AH25" s="672"/>
      <c r="AI25" s="672"/>
      <c r="AJ25" s="672"/>
      <c r="AK25" s="672"/>
      <c r="AL25" s="641" t="s">
        <v>111</v>
      </c>
      <c r="AM25" s="673"/>
      <c r="AN25" s="673"/>
      <c r="AO25" s="674"/>
      <c r="AP25" s="709" t="s">
        <v>274</v>
      </c>
      <c r="AQ25" s="719"/>
      <c r="AR25" s="719"/>
      <c r="AS25" s="719"/>
      <c r="AT25" s="719"/>
      <c r="AU25" s="719"/>
      <c r="AV25" s="719"/>
      <c r="AW25" s="719"/>
      <c r="AX25" s="719"/>
      <c r="AY25" s="719"/>
      <c r="AZ25" s="719"/>
      <c r="BA25" s="719"/>
      <c r="BB25" s="719"/>
      <c r="BC25" s="719"/>
      <c r="BD25" s="719"/>
      <c r="BE25" s="719"/>
      <c r="BF25" s="711"/>
      <c r="BG25" s="618" t="s">
        <v>111</v>
      </c>
      <c r="BH25" s="619"/>
      <c r="BI25" s="619"/>
      <c r="BJ25" s="619"/>
      <c r="BK25" s="619"/>
      <c r="BL25" s="619"/>
      <c r="BM25" s="619"/>
      <c r="BN25" s="620"/>
      <c r="BO25" s="671" t="s">
        <v>111</v>
      </c>
      <c r="BP25" s="671"/>
      <c r="BQ25" s="671"/>
      <c r="BR25" s="671"/>
      <c r="BS25" s="624" t="s">
        <v>111</v>
      </c>
      <c r="BT25" s="619"/>
      <c r="BU25" s="619"/>
      <c r="BV25" s="619"/>
      <c r="BW25" s="619"/>
      <c r="BX25" s="619"/>
      <c r="BY25" s="619"/>
      <c r="BZ25" s="619"/>
      <c r="CA25" s="619"/>
      <c r="CB25" s="654"/>
      <c r="CD25" s="655" t="s">
        <v>275</v>
      </c>
      <c r="CE25" s="652"/>
      <c r="CF25" s="652"/>
      <c r="CG25" s="652"/>
      <c r="CH25" s="652"/>
      <c r="CI25" s="652"/>
      <c r="CJ25" s="652"/>
      <c r="CK25" s="652"/>
      <c r="CL25" s="652"/>
      <c r="CM25" s="652"/>
      <c r="CN25" s="652"/>
      <c r="CO25" s="652"/>
      <c r="CP25" s="652"/>
      <c r="CQ25" s="653"/>
      <c r="CR25" s="618">
        <v>443571</v>
      </c>
      <c r="CS25" s="637"/>
      <c r="CT25" s="637"/>
      <c r="CU25" s="637"/>
      <c r="CV25" s="637"/>
      <c r="CW25" s="637"/>
      <c r="CX25" s="637"/>
      <c r="CY25" s="638"/>
      <c r="CZ25" s="621">
        <v>15.8</v>
      </c>
      <c r="DA25" s="639"/>
      <c r="DB25" s="639"/>
      <c r="DC25" s="640"/>
      <c r="DD25" s="624">
        <v>425017</v>
      </c>
      <c r="DE25" s="637"/>
      <c r="DF25" s="637"/>
      <c r="DG25" s="637"/>
      <c r="DH25" s="637"/>
      <c r="DI25" s="637"/>
      <c r="DJ25" s="637"/>
      <c r="DK25" s="638"/>
      <c r="DL25" s="624">
        <v>422866</v>
      </c>
      <c r="DM25" s="637"/>
      <c r="DN25" s="637"/>
      <c r="DO25" s="637"/>
      <c r="DP25" s="637"/>
      <c r="DQ25" s="637"/>
      <c r="DR25" s="637"/>
      <c r="DS25" s="637"/>
      <c r="DT25" s="637"/>
      <c r="DU25" s="637"/>
      <c r="DV25" s="638"/>
      <c r="DW25" s="641">
        <v>22.7</v>
      </c>
      <c r="DX25" s="642"/>
      <c r="DY25" s="642"/>
      <c r="DZ25" s="642"/>
      <c r="EA25" s="642"/>
      <c r="EB25" s="642"/>
      <c r="EC25" s="643"/>
    </row>
    <row r="26" spans="2:133" ht="11.25" customHeight="1" x14ac:dyDescent="0.15">
      <c r="B26" s="712" t="s">
        <v>276</v>
      </c>
      <c r="C26" s="713"/>
      <c r="D26" s="713"/>
      <c r="E26" s="713"/>
      <c r="F26" s="713"/>
      <c r="G26" s="713"/>
      <c r="H26" s="713"/>
      <c r="I26" s="713"/>
      <c r="J26" s="713"/>
      <c r="K26" s="713"/>
      <c r="L26" s="713"/>
      <c r="M26" s="713"/>
      <c r="N26" s="713"/>
      <c r="O26" s="713"/>
      <c r="P26" s="713"/>
      <c r="Q26" s="714"/>
      <c r="R26" s="618" t="s">
        <v>111</v>
      </c>
      <c r="S26" s="619"/>
      <c r="T26" s="619"/>
      <c r="U26" s="619"/>
      <c r="V26" s="619"/>
      <c r="W26" s="619"/>
      <c r="X26" s="619"/>
      <c r="Y26" s="620"/>
      <c r="Z26" s="671" t="s">
        <v>111</v>
      </c>
      <c r="AA26" s="671"/>
      <c r="AB26" s="671"/>
      <c r="AC26" s="671"/>
      <c r="AD26" s="672" t="s">
        <v>111</v>
      </c>
      <c r="AE26" s="672"/>
      <c r="AF26" s="672"/>
      <c r="AG26" s="672"/>
      <c r="AH26" s="672"/>
      <c r="AI26" s="672"/>
      <c r="AJ26" s="672"/>
      <c r="AK26" s="672"/>
      <c r="AL26" s="641" t="s">
        <v>111</v>
      </c>
      <c r="AM26" s="673"/>
      <c r="AN26" s="673"/>
      <c r="AO26" s="674"/>
      <c r="AP26" s="709" t="s">
        <v>277</v>
      </c>
      <c r="AQ26" s="710"/>
      <c r="AR26" s="710"/>
      <c r="AS26" s="710"/>
      <c r="AT26" s="710"/>
      <c r="AU26" s="710"/>
      <c r="AV26" s="710"/>
      <c r="AW26" s="710"/>
      <c r="AX26" s="710"/>
      <c r="AY26" s="710"/>
      <c r="AZ26" s="710"/>
      <c r="BA26" s="710"/>
      <c r="BB26" s="710"/>
      <c r="BC26" s="710"/>
      <c r="BD26" s="710"/>
      <c r="BE26" s="710"/>
      <c r="BF26" s="711"/>
      <c r="BG26" s="618" t="s">
        <v>111</v>
      </c>
      <c r="BH26" s="619"/>
      <c r="BI26" s="619"/>
      <c r="BJ26" s="619"/>
      <c r="BK26" s="619"/>
      <c r="BL26" s="619"/>
      <c r="BM26" s="619"/>
      <c r="BN26" s="620"/>
      <c r="BO26" s="671" t="s">
        <v>111</v>
      </c>
      <c r="BP26" s="671"/>
      <c r="BQ26" s="671"/>
      <c r="BR26" s="671"/>
      <c r="BS26" s="624" t="s">
        <v>111</v>
      </c>
      <c r="BT26" s="619"/>
      <c r="BU26" s="619"/>
      <c r="BV26" s="619"/>
      <c r="BW26" s="619"/>
      <c r="BX26" s="619"/>
      <c r="BY26" s="619"/>
      <c r="BZ26" s="619"/>
      <c r="CA26" s="619"/>
      <c r="CB26" s="654"/>
      <c r="CD26" s="655" t="s">
        <v>278</v>
      </c>
      <c r="CE26" s="652"/>
      <c r="CF26" s="652"/>
      <c r="CG26" s="652"/>
      <c r="CH26" s="652"/>
      <c r="CI26" s="652"/>
      <c r="CJ26" s="652"/>
      <c r="CK26" s="652"/>
      <c r="CL26" s="652"/>
      <c r="CM26" s="652"/>
      <c r="CN26" s="652"/>
      <c r="CO26" s="652"/>
      <c r="CP26" s="652"/>
      <c r="CQ26" s="653"/>
      <c r="CR26" s="618">
        <v>230324</v>
      </c>
      <c r="CS26" s="619"/>
      <c r="CT26" s="619"/>
      <c r="CU26" s="619"/>
      <c r="CV26" s="619"/>
      <c r="CW26" s="619"/>
      <c r="CX26" s="619"/>
      <c r="CY26" s="620"/>
      <c r="CZ26" s="621">
        <v>8.1999999999999993</v>
      </c>
      <c r="DA26" s="639"/>
      <c r="DB26" s="639"/>
      <c r="DC26" s="640"/>
      <c r="DD26" s="624">
        <v>228980</v>
      </c>
      <c r="DE26" s="619"/>
      <c r="DF26" s="619"/>
      <c r="DG26" s="619"/>
      <c r="DH26" s="619"/>
      <c r="DI26" s="619"/>
      <c r="DJ26" s="619"/>
      <c r="DK26" s="620"/>
      <c r="DL26" s="624" t="s">
        <v>209</v>
      </c>
      <c r="DM26" s="619"/>
      <c r="DN26" s="619"/>
      <c r="DO26" s="619"/>
      <c r="DP26" s="619"/>
      <c r="DQ26" s="619"/>
      <c r="DR26" s="619"/>
      <c r="DS26" s="619"/>
      <c r="DT26" s="619"/>
      <c r="DU26" s="619"/>
      <c r="DV26" s="620"/>
      <c r="DW26" s="641" t="s">
        <v>209</v>
      </c>
      <c r="DX26" s="642"/>
      <c r="DY26" s="642"/>
      <c r="DZ26" s="642"/>
      <c r="EA26" s="642"/>
      <c r="EB26" s="642"/>
      <c r="EC26" s="643"/>
    </row>
    <row r="27" spans="2:133" ht="11.25" customHeight="1" x14ac:dyDescent="0.15">
      <c r="B27" s="615" t="s">
        <v>279</v>
      </c>
      <c r="C27" s="616"/>
      <c r="D27" s="616"/>
      <c r="E27" s="616"/>
      <c r="F27" s="616"/>
      <c r="G27" s="616"/>
      <c r="H27" s="616"/>
      <c r="I27" s="616"/>
      <c r="J27" s="616"/>
      <c r="K27" s="616"/>
      <c r="L27" s="616"/>
      <c r="M27" s="616"/>
      <c r="N27" s="616"/>
      <c r="O27" s="616"/>
      <c r="P27" s="616"/>
      <c r="Q27" s="617"/>
      <c r="R27" s="618">
        <v>157183</v>
      </c>
      <c r="S27" s="619"/>
      <c r="T27" s="619"/>
      <c r="U27" s="619"/>
      <c r="V27" s="619"/>
      <c r="W27" s="619"/>
      <c r="X27" s="619"/>
      <c r="Y27" s="620"/>
      <c r="Z27" s="671">
        <v>5.2</v>
      </c>
      <c r="AA27" s="671"/>
      <c r="AB27" s="671"/>
      <c r="AC27" s="671"/>
      <c r="AD27" s="672" t="s">
        <v>111</v>
      </c>
      <c r="AE27" s="672"/>
      <c r="AF27" s="672"/>
      <c r="AG27" s="672"/>
      <c r="AH27" s="672"/>
      <c r="AI27" s="672"/>
      <c r="AJ27" s="672"/>
      <c r="AK27" s="672"/>
      <c r="AL27" s="641" t="s">
        <v>111</v>
      </c>
      <c r="AM27" s="673"/>
      <c r="AN27" s="673"/>
      <c r="AO27" s="674"/>
      <c r="AP27" s="615" t="s">
        <v>280</v>
      </c>
      <c r="AQ27" s="616"/>
      <c r="AR27" s="616"/>
      <c r="AS27" s="616"/>
      <c r="AT27" s="616"/>
      <c r="AU27" s="616"/>
      <c r="AV27" s="616"/>
      <c r="AW27" s="616"/>
      <c r="AX27" s="616"/>
      <c r="AY27" s="616"/>
      <c r="AZ27" s="616"/>
      <c r="BA27" s="616"/>
      <c r="BB27" s="616"/>
      <c r="BC27" s="616"/>
      <c r="BD27" s="616"/>
      <c r="BE27" s="616"/>
      <c r="BF27" s="617"/>
      <c r="BG27" s="618">
        <v>204140</v>
      </c>
      <c r="BH27" s="619"/>
      <c r="BI27" s="619"/>
      <c r="BJ27" s="619"/>
      <c r="BK27" s="619"/>
      <c r="BL27" s="619"/>
      <c r="BM27" s="619"/>
      <c r="BN27" s="620"/>
      <c r="BO27" s="671">
        <v>100</v>
      </c>
      <c r="BP27" s="671"/>
      <c r="BQ27" s="671"/>
      <c r="BR27" s="671"/>
      <c r="BS27" s="624" t="s">
        <v>111</v>
      </c>
      <c r="BT27" s="619"/>
      <c r="BU27" s="619"/>
      <c r="BV27" s="619"/>
      <c r="BW27" s="619"/>
      <c r="BX27" s="619"/>
      <c r="BY27" s="619"/>
      <c r="BZ27" s="619"/>
      <c r="CA27" s="619"/>
      <c r="CB27" s="654"/>
      <c r="CD27" s="655" t="s">
        <v>281</v>
      </c>
      <c r="CE27" s="652"/>
      <c r="CF27" s="652"/>
      <c r="CG27" s="652"/>
      <c r="CH27" s="652"/>
      <c r="CI27" s="652"/>
      <c r="CJ27" s="652"/>
      <c r="CK27" s="652"/>
      <c r="CL27" s="652"/>
      <c r="CM27" s="652"/>
      <c r="CN27" s="652"/>
      <c r="CO27" s="652"/>
      <c r="CP27" s="652"/>
      <c r="CQ27" s="653"/>
      <c r="CR27" s="618">
        <v>162149</v>
      </c>
      <c r="CS27" s="637"/>
      <c r="CT27" s="637"/>
      <c r="CU27" s="637"/>
      <c r="CV27" s="637"/>
      <c r="CW27" s="637"/>
      <c r="CX27" s="637"/>
      <c r="CY27" s="638"/>
      <c r="CZ27" s="621">
        <v>5.8</v>
      </c>
      <c r="DA27" s="639"/>
      <c r="DB27" s="639"/>
      <c r="DC27" s="640"/>
      <c r="DD27" s="624">
        <v>73576</v>
      </c>
      <c r="DE27" s="637"/>
      <c r="DF27" s="637"/>
      <c r="DG27" s="637"/>
      <c r="DH27" s="637"/>
      <c r="DI27" s="637"/>
      <c r="DJ27" s="637"/>
      <c r="DK27" s="638"/>
      <c r="DL27" s="624">
        <v>64377</v>
      </c>
      <c r="DM27" s="637"/>
      <c r="DN27" s="637"/>
      <c r="DO27" s="637"/>
      <c r="DP27" s="637"/>
      <c r="DQ27" s="637"/>
      <c r="DR27" s="637"/>
      <c r="DS27" s="637"/>
      <c r="DT27" s="637"/>
      <c r="DU27" s="637"/>
      <c r="DV27" s="638"/>
      <c r="DW27" s="641">
        <v>3.4</v>
      </c>
      <c r="DX27" s="642"/>
      <c r="DY27" s="642"/>
      <c r="DZ27" s="642"/>
      <c r="EA27" s="642"/>
      <c r="EB27" s="642"/>
      <c r="EC27" s="643"/>
    </row>
    <row r="28" spans="2:133" ht="11.25" customHeight="1" x14ac:dyDescent="0.15">
      <c r="B28" s="615" t="s">
        <v>282</v>
      </c>
      <c r="C28" s="616"/>
      <c r="D28" s="616"/>
      <c r="E28" s="616"/>
      <c r="F28" s="616"/>
      <c r="G28" s="616"/>
      <c r="H28" s="616"/>
      <c r="I28" s="616"/>
      <c r="J28" s="616"/>
      <c r="K28" s="616"/>
      <c r="L28" s="616"/>
      <c r="M28" s="616"/>
      <c r="N28" s="616"/>
      <c r="O28" s="616"/>
      <c r="P28" s="616"/>
      <c r="Q28" s="617"/>
      <c r="R28" s="618">
        <v>63382</v>
      </c>
      <c r="S28" s="619"/>
      <c r="T28" s="619"/>
      <c r="U28" s="619"/>
      <c r="V28" s="619"/>
      <c r="W28" s="619"/>
      <c r="X28" s="619"/>
      <c r="Y28" s="620"/>
      <c r="Z28" s="671">
        <v>2.1</v>
      </c>
      <c r="AA28" s="671"/>
      <c r="AB28" s="671"/>
      <c r="AC28" s="671"/>
      <c r="AD28" s="672">
        <v>3176</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283</v>
      </c>
      <c r="CE28" s="652"/>
      <c r="CF28" s="652"/>
      <c r="CG28" s="652"/>
      <c r="CH28" s="652"/>
      <c r="CI28" s="652"/>
      <c r="CJ28" s="652"/>
      <c r="CK28" s="652"/>
      <c r="CL28" s="652"/>
      <c r="CM28" s="652"/>
      <c r="CN28" s="652"/>
      <c r="CO28" s="652"/>
      <c r="CP28" s="652"/>
      <c r="CQ28" s="653"/>
      <c r="CR28" s="618">
        <v>319148</v>
      </c>
      <c r="CS28" s="619"/>
      <c r="CT28" s="619"/>
      <c r="CU28" s="619"/>
      <c r="CV28" s="619"/>
      <c r="CW28" s="619"/>
      <c r="CX28" s="619"/>
      <c r="CY28" s="620"/>
      <c r="CZ28" s="621">
        <v>11.4</v>
      </c>
      <c r="DA28" s="639"/>
      <c r="DB28" s="639"/>
      <c r="DC28" s="640"/>
      <c r="DD28" s="624">
        <v>316727</v>
      </c>
      <c r="DE28" s="619"/>
      <c r="DF28" s="619"/>
      <c r="DG28" s="619"/>
      <c r="DH28" s="619"/>
      <c r="DI28" s="619"/>
      <c r="DJ28" s="619"/>
      <c r="DK28" s="620"/>
      <c r="DL28" s="624">
        <v>316727</v>
      </c>
      <c r="DM28" s="619"/>
      <c r="DN28" s="619"/>
      <c r="DO28" s="619"/>
      <c r="DP28" s="619"/>
      <c r="DQ28" s="619"/>
      <c r="DR28" s="619"/>
      <c r="DS28" s="619"/>
      <c r="DT28" s="619"/>
      <c r="DU28" s="619"/>
      <c r="DV28" s="620"/>
      <c r="DW28" s="641">
        <v>17</v>
      </c>
      <c r="DX28" s="642"/>
      <c r="DY28" s="642"/>
      <c r="DZ28" s="642"/>
      <c r="EA28" s="642"/>
      <c r="EB28" s="642"/>
      <c r="EC28" s="643"/>
    </row>
    <row r="29" spans="2:133" ht="11.25" customHeight="1" x14ac:dyDescent="0.15">
      <c r="B29" s="615" t="s">
        <v>284</v>
      </c>
      <c r="C29" s="616"/>
      <c r="D29" s="616"/>
      <c r="E29" s="616"/>
      <c r="F29" s="616"/>
      <c r="G29" s="616"/>
      <c r="H29" s="616"/>
      <c r="I29" s="616"/>
      <c r="J29" s="616"/>
      <c r="K29" s="616"/>
      <c r="L29" s="616"/>
      <c r="M29" s="616"/>
      <c r="N29" s="616"/>
      <c r="O29" s="616"/>
      <c r="P29" s="616"/>
      <c r="Q29" s="617"/>
      <c r="R29" s="618">
        <v>1831</v>
      </c>
      <c r="S29" s="619"/>
      <c r="T29" s="619"/>
      <c r="U29" s="619"/>
      <c r="V29" s="619"/>
      <c r="W29" s="619"/>
      <c r="X29" s="619"/>
      <c r="Y29" s="620"/>
      <c r="Z29" s="671">
        <v>0.1</v>
      </c>
      <c r="AA29" s="671"/>
      <c r="AB29" s="671"/>
      <c r="AC29" s="671"/>
      <c r="AD29" s="672" t="s">
        <v>111</v>
      </c>
      <c r="AE29" s="672"/>
      <c r="AF29" s="672"/>
      <c r="AG29" s="672"/>
      <c r="AH29" s="672"/>
      <c r="AI29" s="672"/>
      <c r="AJ29" s="672"/>
      <c r="AK29" s="672"/>
      <c r="AL29" s="641" t="s">
        <v>111</v>
      </c>
      <c r="AM29" s="673"/>
      <c r="AN29" s="673"/>
      <c r="AO29" s="674"/>
      <c r="AP29" s="678" t="s">
        <v>203</v>
      </c>
      <c r="AQ29" s="679"/>
      <c r="AR29" s="679"/>
      <c r="AS29" s="679"/>
      <c r="AT29" s="679"/>
      <c r="AU29" s="679"/>
      <c r="AV29" s="679"/>
      <c r="AW29" s="679"/>
      <c r="AX29" s="679"/>
      <c r="AY29" s="679"/>
      <c r="AZ29" s="679"/>
      <c r="BA29" s="679"/>
      <c r="BB29" s="679"/>
      <c r="BC29" s="679"/>
      <c r="BD29" s="679"/>
      <c r="BE29" s="679"/>
      <c r="BF29" s="680"/>
      <c r="BG29" s="678" t="s">
        <v>285</v>
      </c>
      <c r="BH29" s="694"/>
      <c r="BI29" s="694"/>
      <c r="BJ29" s="694"/>
      <c r="BK29" s="694"/>
      <c r="BL29" s="694"/>
      <c r="BM29" s="694"/>
      <c r="BN29" s="694"/>
      <c r="BO29" s="694"/>
      <c r="BP29" s="694"/>
      <c r="BQ29" s="695"/>
      <c r="BR29" s="678" t="s">
        <v>286</v>
      </c>
      <c r="BS29" s="694"/>
      <c r="BT29" s="694"/>
      <c r="BU29" s="694"/>
      <c r="BV29" s="694"/>
      <c r="BW29" s="694"/>
      <c r="BX29" s="694"/>
      <c r="BY29" s="694"/>
      <c r="BZ29" s="694"/>
      <c r="CA29" s="694"/>
      <c r="CB29" s="695"/>
      <c r="CD29" s="688" t="s">
        <v>287</v>
      </c>
      <c r="CE29" s="689"/>
      <c r="CF29" s="655" t="s">
        <v>56</v>
      </c>
      <c r="CG29" s="652"/>
      <c r="CH29" s="652"/>
      <c r="CI29" s="652"/>
      <c r="CJ29" s="652"/>
      <c r="CK29" s="652"/>
      <c r="CL29" s="652"/>
      <c r="CM29" s="652"/>
      <c r="CN29" s="652"/>
      <c r="CO29" s="652"/>
      <c r="CP29" s="652"/>
      <c r="CQ29" s="653"/>
      <c r="CR29" s="618">
        <v>319148</v>
      </c>
      <c r="CS29" s="637"/>
      <c r="CT29" s="637"/>
      <c r="CU29" s="637"/>
      <c r="CV29" s="637"/>
      <c r="CW29" s="637"/>
      <c r="CX29" s="637"/>
      <c r="CY29" s="638"/>
      <c r="CZ29" s="621">
        <v>11.4</v>
      </c>
      <c r="DA29" s="639"/>
      <c r="DB29" s="639"/>
      <c r="DC29" s="640"/>
      <c r="DD29" s="624">
        <v>316727</v>
      </c>
      <c r="DE29" s="637"/>
      <c r="DF29" s="637"/>
      <c r="DG29" s="637"/>
      <c r="DH29" s="637"/>
      <c r="DI29" s="637"/>
      <c r="DJ29" s="637"/>
      <c r="DK29" s="638"/>
      <c r="DL29" s="624">
        <v>316727</v>
      </c>
      <c r="DM29" s="637"/>
      <c r="DN29" s="637"/>
      <c r="DO29" s="637"/>
      <c r="DP29" s="637"/>
      <c r="DQ29" s="637"/>
      <c r="DR29" s="637"/>
      <c r="DS29" s="637"/>
      <c r="DT29" s="637"/>
      <c r="DU29" s="637"/>
      <c r="DV29" s="638"/>
      <c r="DW29" s="641">
        <v>17</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20955</v>
      </c>
      <c r="S30" s="619"/>
      <c r="T30" s="619"/>
      <c r="U30" s="619"/>
      <c r="V30" s="619"/>
      <c r="W30" s="619"/>
      <c r="X30" s="619"/>
      <c r="Y30" s="620"/>
      <c r="Z30" s="671">
        <v>0.7</v>
      </c>
      <c r="AA30" s="671"/>
      <c r="AB30" s="671"/>
      <c r="AC30" s="671"/>
      <c r="AD30" s="672" t="s">
        <v>111</v>
      </c>
      <c r="AE30" s="672"/>
      <c r="AF30" s="672"/>
      <c r="AG30" s="672"/>
      <c r="AH30" s="672"/>
      <c r="AI30" s="672"/>
      <c r="AJ30" s="672"/>
      <c r="AK30" s="672"/>
      <c r="AL30" s="641" t="s">
        <v>111</v>
      </c>
      <c r="AM30" s="673"/>
      <c r="AN30" s="673"/>
      <c r="AO30" s="674"/>
      <c r="AP30" s="696" t="s">
        <v>289</v>
      </c>
      <c r="AQ30" s="697"/>
      <c r="AR30" s="697"/>
      <c r="AS30" s="697"/>
      <c r="AT30" s="702" t="s">
        <v>290</v>
      </c>
      <c r="AU30" s="182"/>
      <c r="AV30" s="182"/>
      <c r="AW30" s="182"/>
      <c r="AX30" s="705" t="s">
        <v>169</v>
      </c>
      <c r="AY30" s="706"/>
      <c r="AZ30" s="706"/>
      <c r="BA30" s="706"/>
      <c r="BB30" s="706"/>
      <c r="BC30" s="706"/>
      <c r="BD30" s="706"/>
      <c r="BE30" s="706"/>
      <c r="BF30" s="707"/>
      <c r="BG30" s="684">
        <v>99.9</v>
      </c>
      <c r="BH30" s="685"/>
      <c r="BI30" s="685"/>
      <c r="BJ30" s="685"/>
      <c r="BK30" s="685"/>
      <c r="BL30" s="685"/>
      <c r="BM30" s="686">
        <v>99.2</v>
      </c>
      <c r="BN30" s="685"/>
      <c r="BO30" s="685"/>
      <c r="BP30" s="685"/>
      <c r="BQ30" s="687"/>
      <c r="BR30" s="684">
        <v>99.8</v>
      </c>
      <c r="BS30" s="685"/>
      <c r="BT30" s="685"/>
      <c r="BU30" s="685"/>
      <c r="BV30" s="685"/>
      <c r="BW30" s="685"/>
      <c r="BX30" s="686">
        <v>99.2</v>
      </c>
      <c r="BY30" s="685"/>
      <c r="BZ30" s="685"/>
      <c r="CA30" s="685"/>
      <c r="CB30" s="687"/>
      <c r="CD30" s="690"/>
      <c r="CE30" s="691"/>
      <c r="CF30" s="655" t="s">
        <v>291</v>
      </c>
      <c r="CG30" s="652"/>
      <c r="CH30" s="652"/>
      <c r="CI30" s="652"/>
      <c r="CJ30" s="652"/>
      <c r="CK30" s="652"/>
      <c r="CL30" s="652"/>
      <c r="CM30" s="652"/>
      <c r="CN30" s="652"/>
      <c r="CO30" s="652"/>
      <c r="CP30" s="652"/>
      <c r="CQ30" s="653"/>
      <c r="CR30" s="618">
        <v>293950</v>
      </c>
      <c r="CS30" s="619"/>
      <c r="CT30" s="619"/>
      <c r="CU30" s="619"/>
      <c r="CV30" s="619"/>
      <c r="CW30" s="619"/>
      <c r="CX30" s="619"/>
      <c r="CY30" s="620"/>
      <c r="CZ30" s="621">
        <v>10.5</v>
      </c>
      <c r="DA30" s="639"/>
      <c r="DB30" s="639"/>
      <c r="DC30" s="640"/>
      <c r="DD30" s="624">
        <v>291636</v>
      </c>
      <c r="DE30" s="619"/>
      <c r="DF30" s="619"/>
      <c r="DG30" s="619"/>
      <c r="DH30" s="619"/>
      <c r="DI30" s="619"/>
      <c r="DJ30" s="619"/>
      <c r="DK30" s="620"/>
      <c r="DL30" s="624">
        <v>291636</v>
      </c>
      <c r="DM30" s="619"/>
      <c r="DN30" s="619"/>
      <c r="DO30" s="619"/>
      <c r="DP30" s="619"/>
      <c r="DQ30" s="619"/>
      <c r="DR30" s="619"/>
      <c r="DS30" s="619"/>
      <c r="DT30" s="619"/>
      <c r="DU30" s="619"/>
      <c r="DV30" s="620"/>
      <c r="DW30" s="641">
        <v>15.6</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270691</v>
      </c>
      <c r="S31" s="619"/>
      <c r="T31" s="619"/>
      <c r="U31" s="619"/>
      <c r="V31" s="619"/>
      <c r="W31" s="619"/>
      <c r="X31" s="619"/>
      <c r="Y31" s="620"/>
      <c r="Z31" s="671">
        <v>9</v>
      </c>
      <c r="AA31" s="671"/>
      <c r="AB31" s="671"/>
      <c r="AC31" s="671"/>
      <c r="AD31" s="672" t="s">
        <v>111</v>
      </c>
      <c r="AE31" s="672"/>
      <c r="AF31" s="672"/>
      <c r="AG31" s="672"/>
      <c r="AH31" s="672"/>
      <c r="AI31" s="672"/>
      <c r="AJ31" s="672"/>
      <c r="AK31" s="672"/>
      <c r="AL31" s="641" t="s">
        <v>111</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100</v>
      </c>
      <c r="BH31" s="637"/>
      <c r="BI31" s="637"/>
      <c r="BJ31" s="637"/>
      <c r="BK31" s="637"/>
      <c r="BL31" s="637"/>
      <c r="BM31" s="673">
        <v>100</v>
      </c>
      <c r="BN31" s="683"/>
      <c r="BO31" s="683"/>
      <c r="BP31" s="683"/>
      <c r="BQ31" s="647"/>
      <c r="BR31" s="682">
        <v>100</v>
      </c>
      <c r="BS31" s="637"/>
      <c r="BT31" s="637"/>
      <c r="BU31" s="637"/>
      <c r="BV31" s="637"/>
      <c r="BW31" s="637"/>
      <c r="BX31" s="673">
        <v>100</v>
      </c>
      <c r="BY31" s="683"/>
      <c r="BZ31" s="683"/>
      <c r="CA31" s="683"/>
      <c r="CB31" s="647"/>
      <c r="CD31" s="690"/>
      <c r="CE31" s="691"/>
      <c r="CF31" s="655" t="s">
        <v>295</v>
      </c>
      <c r="CG31" s="652"/>
      <c r="CH31" s="652"/>
      <c r="CI31" s="652"/>
      <c r="CJ31" s="652"/>
      <c r="CK31" s="652"/>
      <c r="CL31" s="652"/>
      <c r="CM31" s="652"/>
      <c r="CN31" s="652"/>
      <c r="CO31" s="652"/>
      <c r="CP31" s="652"/>
      <c r="CQ31" s="653"/>
      <c r="CR31" s="618">
        <v>25198</v>
      </c>
      <c r="CS31" s="637"/>
      <c r="CT31" s="637"/>
      <c r="CU31" s="637"/>
      <c r="CV31" s="637"/>
      <c r="CW31" s="637"/>
      <c r="CX31" s="637"/>
      <c r="CY31" s="638"/>
      <c r="CZ31" s="621">
        <v>0.9</v>
      </c>
      <c r="DA31" s="639"/>
      <c r="DB31" s="639"/>
      <c r="DC31" s="640"/>
      <c r="DD31" s="624">
        <v>25091</v>
      </c>
      <c r="DE31" s="637"/>
      <c r="DF31" s="637"/>
      <c r="DG31" s="637"/>
      <c r="DH31" s="637"/>
      <c r="DI31" s="637"/>
      <c r="DJ31" s="637"/>
      <c r="DK31" s="638"/>
      <c r="DL31" s="624">
        <v>25091</v>
      </c>
      <c r="DM31" s="637"/>
      <c r="DN31" s="637"/>
      <c r="DO31" s="637"/>
      <c r="DP31" s="637"/>
      <c r="DQ31" s="637"/>
      <c r="DR31" s="637"/>
      <c r="DS31" s="637"/>
      <c r="DT31" s="637"/>
      <c r="DU31" s="637"/>
      <c r="DV31" s="638"/>
      <c r="DW31" s="641">
        <v>1.3</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42583</v>
      </c>
      <c r="S32" s="619"/>
      <c r="T32" s="619"/>
      <c r="U32" s="619"/>
      <c r="V32" s="619"/>
      <c r="W32" s="619"/>
      <c r="X32" s="619"/>
      <c r="Y32" s="620"/>
      <c r="Z32" s="671">
        <v>1.4</v>
      </c>
      <c r="AA32" s="671"/>
      <c r="AB32" s="671"/>
      <c r="AC32" s="671"/>
      <c r="AD32" s="672">
        <v>489</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99.8</v>
      </c>
      <c r="BH32" s="603"/>
      <c r="BI32" s="603"/>
      <c r="BJ32" s="603"/>
      <c r="BK32" s="603"/>
      <c r="BL32" s="603"/>
      <c r="BM32" s="666">
        <v>98.6</v>
      </c>
      <c r="BN32" s="603"/>
      <c r="BO32" s="603"/>
      <c r="BP32" s="603"/>
      <c r="BQ32" s="660"/>
      <c r="BR32" s="681">
        <v>99.7</v>
      </c>
      <c r="BS32" s="603"/>
      <c r="BT32" s="603"/>
      <c r="BU32" s="603"/>
      <c r="BV32" s="603"/>
      <c r="BW32" s="603"/>
      <c r="BX32" s="666">
        <v>98.6</v>
      </c>
      <c r="BY32" s="603"/>
      <c r="BZ32" s="603"/>
      <c r="CA32" s="603"/>
      <c r="CB32" s="660"/>
      <c r="CD32" s="692"/>
      <c r="CE32" s="693"/>
      <c r="CF32" s="655" t="s">
        <v>298</v>
      </c>
      <c r="CG32" s="652"/>
      <c r="CH32" s="652"/>
      <c r="CI32" s="652"/>
      <c r="CJ32" s="652"/>
      <c r="CK32" s="652"/>
      <c r="CL32" s="652"/>
      <c r="CM32" s="652"/>
      <c r="CN32" s="652"/>
      <c r="CO32" s="652"/>
      <c r="CP32" s="652"/>
      <c r="CQ32" s="653"/>
      <c r="CR32" s="618" t="s">
        <v>111</v>
      </c>
      <c r="CS32" s="619"/>
      <c r="CT32" s="619"/>
      <c r="CU32" s="619"/>
      <c r="CV32" s="619"/>
      <c r="CW32" s="619"/>
      <c r="CX32" s="619"/>
      <c r="CY32" s="620"/>
      <c r="CZ32" s="621" t="s">
        <v>111</v>
      </c>
      <c r="DA32" s="639"/>
      <c r="DB32" s="639"/>
      <c r="DC32" s="640"/>
      <c r="DD32" s="624" t="s">
        <v>111</v>
      </c>
      <c r="DE32" s="619"/>
      <c r="DF32" s="619"/>
      <c r="DG32" s="619"/>
      <c r="DH32" s="619"/>
      <c r="DI32" s="619"/>
      <c r="DJ32" s="619"/>
      <c r="DK32" s="620"/>
      <c r="DL32" s="624" t="s">
        <v>111</v>
      </c>
      <c r="DM32" s="619"/>
      <c r="DN32" s="619"/>
      <c r="DO32" s="619"/>
      <c r="DP32" s="619"/>
      <c r="DQ32" s="619"/>
      <c r="DR32" s="619"/>
      <c r="DS32" s="619"/>
      <c r="DT32" s="619"/>
      <c r="DU32" s="619"/>
      <c r="DV32" s="620"/>
      <c r="DW32" s="641" t="s">
        <v>111</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240622</v>
      </c>
      <c r="S33" s="619"/>
      <c r="T33" s="619"/>
      <c r="U33" s="619"/>
      <c r="V33" s="619"/>
      <c r="W33" s="619"/>
      <c r="X33" s="619"/>
      <c r="Y33" s="620"/>
      <c r="Z33" s="671">
        <v>8</v>
      </c>
      <c r="AA33" s="671"/>
      <c r="AB33" s="671"/>
      <c r="AC33" s="671"/>
      <c r="AD33" s="672" t="s">
        <v>111</v>
      </c>
      <c r="AE33" s="672"/>
      <c r="AF33" s="672"/>
      <c r="AG33" s="672"/>
      <c r="AH33" s="672"/>
      <c r="AI33" s="672"/>
      <c r="AJ33" s="672"/>
      <c r="AK33" s="672"/>
      <c r="AL33" s="641" t="s">
        <v>111</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1235727</v>
      </c>
      <c r="CS33" s="637"/>
      <c r="CT33" s="637"/>
      <c r="CU33" s="637"/>
      <c r="CV33" s="637"/>
      <c r="CW33" s="637"/>
      <c r="CX33" s="637"/>
      <c r="CY33" s="638"/>
      <c r="CZ33" s="621">
        <v>44.1</v>
      </c>
      <c r="DA33" s="639"/>
      <c r="DB33" s="639"/>
      <c r="DC33" s="640"/>
      <c r="DD33" s="624">
        <v>993134</v>
      </c>
      <c r="DE33" s="637"/>
      <c r="DF33" s="637"/>
      <c r="DG33" s="637"/>
      <c r="DH33" s="637"/>
      <c r="DI33" s="637"/>
      <c r="DJ33" s="637"/>
      <c r="DK33" s="638"/>
      <c r="DL33" s="624">
        <v>630805</v>
      </c>
      <c r="DM33" s="637"/>
      <c r="DN33" s="637"/>
      <c r="DO33" s="637"/>
      <c r="DP33" s="637"/>
      <c r="DQ33" s="637"/>
      <c r="DR33" s="637"/>
      <c r="DS33" s="637"/>
      <c r="DT33" s="637"/>
      <c r="DU33" s="637"/>
      <c r="DV33" s="638"/>
      <c r="DW33" s="641">
        <v>33.799999999999997</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111</v>
      </c>
      <c r="S34" s="619"/>
      <c r="T34" s="619"/>
      <c r="U34" s="619"/>
      <c r="V34" s="619"/>
      <c r="W34" s="619"/>
      <c r="X34" s="619"/>
      <c r="Y34" s="620"/>
      <c r="Z34" s="671" t="s">
        <v>111</v>
      </c>
      <c r="AA34" s="671"/>
      <c r="AB34" s="671"/>
      <c r="AC34" s="671"/>
      <c r="AD34" s="672" t="s">
        <v>111</v>
      </c>
      <c r="AE34" s="672"/>
      <c r="AF34" s="672"/>
      <c r="AG34" s="672"/>
      <c r="AH34" s="672"/>
      <c r="AI34" s="672"/>
      <c r="AJ34" s="672"/>
      <c r="AK34" s="672"/>
      <c r="AL34" s="641" t="s">
        <v>111</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343626</v>
      </c>
      <c r="CS34" s="619"/>
      <c r="CT34" s="619"/>
      <c r="CU34" s="619"/>
      <c r="CV34" s="619"/>
      <c r="CW34" s="619"/>
      <c r="CX34" s="619"/>
      <c r="CY34" s="620"/>
      <c r="CZ34" s="621">
        <v>12.3</v>
      </c>
      <c r="DA34" s="639"/>
      <c r="DB34" s="639"/>
      <c r="DC34" s="640"/>
      <c r="DD34" s="624">
        <v>298227</v>
      </c>
      <c r="DE34" s="619"/>
      <c r="DF34" s="619"/>
      <c r="DG34" s="619"/>
      <c r="DH34" s="619"/>
      <c r="DI34" s="619"/>
      <c r="DJ34" s="619"/>
      <c r="DK34" s="620"/>
      <c r="DL34" s="624">
        <v>229941</v>
      </c>
      <c r="DM34" s="619"/>
      <c r="DN34" s="619"/>
      <c r="DO34" s="619"/>
      <c r="DP34" s="619"/>
      <c r="DQ34" s="619"/>
      <c r="DR34" s="619"/>
      <c r="DS34" s="619"/>
      <c r="DT34" s="619"/>
      <c r="DU34" s="619"/>
      <c r="DV34" s="620"/>
      <c r="DW34" s="641">
        <v>12.3</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90222</v>
      </c>
      <c r="S35" s="619"/>
      <c r="T35" s="619"/>
      <c r="U35" s="619"/>
      <c r="V35" s="619"/>
      <c r="W35" s="619"/>
      <c r="X35" s="619"/>
      <c r="Y35" s="620"/>
      <c r="Z35" s="671">
        <v>3</v>
      </c>
      <c r="AA35" s="671"/>
      <c r="AB35" s="671"/>
      <c r="AC35" s="671"/>
      <c r="AD35" s="672" t="s">
        <v>111</v>
      </c>
      <c r="AE35" s="672"/>
      <c r="AF35" s="672"/>
      <c r="AG35" s="672"/>
      <c r="AH35" s="672"/>
      <c r="AI35" s="672"/>
      <c r="AJ35" s="672"/>
      <c r="AK35" s="672"/>
      <c r="AL35" s="641" t="s">
        <v>111</v>
      </c>
      <c r="AM35" s="673"/>
      <c r="AN35" s="673"/>
      <c r="AO35" s="674"/>
      <c r="AP35" s="186"/>
      <c r="AQ35" s="675" t="s">
        <v>306</v>
      </c>
      <c r="AR35" s="676"/>
      <c r="AS35" s="676"/>
      <c r="AT35" s="676"/>
      <c r="AU35" s="676"/>
      <c r="AV35" s="676"/>
      <c r="AW35" s="676"/>
      <c r="AX35" s="676"/>
      <c r="AY35" s="677"/>
      <c r="AZ35" s="668">
        <v>236870</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42889</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29042</v>
      </c>
      <c r="CS35" s="637"/>
      <c r="CT35" s="637"/>
      <c r="CU35" s="637"/>
      <c r="CV35" s="637"/>
      <c r="CW35" s="637"/>
      <c r="CX35" s="637"/>
      <c r="CY35" s="638"/>
      <c r="CZ35" s="621">
        <v>1</v>
      </c>
      <c r="DA35" s="639"/>
      <c r="DB35" s="639"/>
      <c r="DC35" s="640"/>
      <c r="DD35" s="624">
        <v>24350</v>
      </c>
      <c r="DE35" s="637"/>
      <c r="DF35" s="637"/>
      <c r="DG35" s="637"/>
      <c r="DH35" s="637"/>
      <c r="DI35" s="637"/>
      <c r="DJ35" s="637"/>
      <c r="DK35" s="638"/>
      <c r="DL35" s="624">
        <v>23662</v>
      </c>
      <c r="DM35" s="637"/>
      <c r="DN35" s="637"/>
      <c r="DO35" s="637"/>
      <c r="DP35" s="637"/>
      <c r="DQ35" s="637"/>
      <c r="DR35" s="637"/>
      <c r="DS35" s="637"/>
      <c r="DT35" s="637"/>
      <c r="DU35" s="637"/>
      <c r="DV35" s="638"/>
      <c r="DW35" s="641">
        <v>1.3</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3020051</v>
      </c>
      <c r="S36" s="659"/>
      <c r="T36" s="659"/>
      <c r="U36" s="659"/>
      <c r="V36" s="659"/>
      <c r="W36" s="659"/>
      <c r="X36" s="659"/>
      <c r="Y36" s="662"/>
      <c r="Z36" s="663">
        <v>100</v>
      </c>
      <c r="AA36" s="663"/>
      <c r="AB36" s="663"/>
      <c r="AC36" s="663"/>
      <c r="AD36" s="664">
        <v>1776395</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68835</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35987</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361398</v>
      </c>
      <c r="CS36" s="619"/>
      <c r="CT36" s="619"/>
      <c r="CU36" s="619"/>
      <c r="CV36" s="619"/>
      <c r="CW36" s="619"/>
      <c r="CX36" s="619"/>
      <c r="CY36" s="620"/>
      <c r="CZ36" s="621">
        <v>12.9</v>
      </c>
      <c r="DA36" s="639"/>
      <c r="DB36" s="639"/>
      <c r="DC36" s="640"/>
      <c r="DD36" s="624">
        <v>239997</v>
      </c>
      <c r="DE36" s="619"/>
      <c r="DF36" s="619"/>
      <c r="DG36" s="619"/>
      <c r="DH36" s="619"/>
      <c r="DI36" s="619"/>
      <c r="DJ36" s="619"/>
      <c r="DK36" s="620"/>
      <c r="DL36" s="624">
        <v>168036</v>
      </c>
      <c r="DM36" s="619"/>
      <c r="DN36" s="619"/>
      <c r="DO36" s="619"/>
      <c r="DP36" s="619"/>
      <c r="DQ36" s="619"/>
      <c r="DR36" s="619"/>
      <c r="DS36" s="619"/>
      <c r="DT36" s="619"/>
      <c r="DU36" s="619"/>
      <c r="DV36" s="620"/>
      <c r="DW36" s="641">
        <v>9</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6690</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397</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101088</v>
      </c>
      <c r="CS37" s="637"/>
      <c r="CT37" s="637"/>
      <c r="CU37" s="637"/>
      <c r="CV37" s="637"/>
      <c r="CW37" s="637"/>
      <c r="CX37" s="637"/>
      <c r="CY37" s="638"/>
      <c r="CZ37" s="621">
        <v>3.6</v>
      </c>
      <c r="DA37" s="639"/>
      <c r="DB37" s="639"/>
      <c r="DC37" s="640"/>
      <c r="DD37" s="624">
        <v>101025</v>
      </c>
      <c r="DE37" s="637"/>
      <c r="DF37" s="637"/>
      <c r="DG37" s="637"/>
      <c r="DH37" s="637"/>
      <c r="DI37" s="637"/>
      <c r="DJ37" s="637"/>
      <c r="DK37" s="638"/>
      <c r="DL37" s="624">
        <v>86098</v>
      </c>
      <c r="DM37" s="637"/>
      <c r="DN37" s="637"/>
      <c r="DO37" s="637"/>
      <c r="DP37" s="637"/>
      <c r="DQ37" s="637"/>
      <c r="DR37" s="637"/>
      <c r="DS37" s="637"/>
      <c r="DT37" s="637"/>
      <c r="DU37" s="637"/>
      <c r="DV37" s="638"/>
      <c r="DW37" s="641">
        <v>4.5999999999999996</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v>3082</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696</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233788</v>
      </c>
      <c r="CS38" s="619"/>
      <c r="CT38" s="619"/>
      <c r="CU38" s="619"/>
      <c r="CV38" s="619"/>
      <c r="CW38" s="619"/>
      <c r="CX38" s="619"/>
      <c r="CY38" s="620"/>
      <c r="CZ38" s="621">
        <v>8.3000000000000007</v>
      </c>
      <c r="DA38" s="639"/>
      <c r="DB38" s="639"/>
      <c r="DC38" s="640"/>
      <c r="DD38" s="624">
        <v>208133</v>
      </c>
      <c r="DE38" s="619"/>
      <c r="DF38" s="619"/>
      <c r="DG38" s="619"/>
      <c r="DH38" s="619"/>
      <c r="DI38" s="619"/>
      <c r="DJ38" s="619"/>
      <c r="DK38" s="620"/>
      <c r="DL38" s="624">
        <v>208133</v>
      </c>
      <c r="DM38" s="619"/>
      <c r="DN38" s="619"/>
      <c r="DO38" s="619"/>
      <c r="DP38" s="619"/>
      <c r="DQ38" s="619"/>
      <c r="DR38" s="619"/>
      <c r="DS38" s="619"/>
      <c r="DT38" s="619"/>
      <c r="DU38" s="619"/>
      <c r="DV38" s="620"/>
      <c r="DW38" s="641">
        <v>11.2</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t="s">
        <v>320</v>
      </c>
      <c r="BA39" s="619"/>
      <c r="BB39" s="619"/>
      <c r="BC39" s="619"/>
      <c r="BD39" s="637"/>
      <c r="BE39" s="637"/>
      <c r="BF39" s="647"/>
      <c r="BG39" s="648" t="s">
        <v>321</v>
      </c>
      <c r="BH39" s="649"/>
      <c r="BI39" s="649"/>
      <c r="BJ39" s="649"/>
      <c r="BK39" s="649"/>
      <c r="BL39" s="187"/>
      <c r="BM39" s="652" t="s">
        <v>322</v>
      </c>
      <c r="BN39" s="652"/>
      <c r="BO39" s="652"/>
      <c r="BP39" s="652"/>
      <c r="BQ39" s="652"/>
      <c r="BR39" s="652"/>
      <c r="BS39" s="652"/>
      <c r="BT39" s="652"/>
      <c r="BU39" s="653"/>
      <c r="BV39" s="618">
        <v>70</v>
      </c>
      <c r="BW39" s="619"/>
      <c r="BX39" s="619"/>
      <c r="BY39" s="619"/>
      <c r="BZ39" s="619"/>
      <c r="CA39" s="619"/>
      <c r="CB39" s="654"/>
      <c r="CD39" s="655" t="s">
        <v>323</v>
      </c>
      <c r="CE39" s="652"/>
      <c r="CF39" s="652"/>
      <c r="CG39" s="652"/>
      <c r="CH39" s="652"/>
      <c r="CI39" s="652"/>
      <c r="CJ39" s="652"/>
      <c r="CK39" s="652"/>
      <c r="CL39" s="652"/>
      <c r="CM39" s="652"/>
      <c r="CN39" s="652"/>
      <c r="CO39" s="652"/>
      <c r="CP39" s="652"/>
      <c r="CQ39" s="653"/>
      <c r="CR39" s="618">
        <v>244540</v>
      </c>
      <c r="CS39" s="637"/>
      <c r="CT39" s="637"/>
      <c r="CU39" s="637"/>
      <c r="CV39" s="637"/>
      <c r="CW39" s="637"/>
      <c r="CX39" s="637"/>
      <c r="CY39" s="638"/>
      <c r="CZ39" s="621">
        <v>8.6999999999999993</v>
      </c>
      <c r="DA39" s="639"/>
      <c r="DB39" s="639"/>
      <c r="DC39" s="640"/>
      <c r="DD39" s="624">
        <v>220000</v>
      </c>
      <c r="DE39" s="637"/>
      <c r="DF39" s="637"/>
      <c r="DG39" s="637"/>
      <c r="DH39" s="637"/>
      <c r="DI39" s="637"/>
      <c r="DJ39" s="637"/>
      <c r="DK39" s="638"/>
      <c r="DL39" s="624" t="s">
        <v>320</v>
      </c>
      <c r="DM39" s="637"/>
      <c r="DN39" s="637"/>
      <c r="DO39" s="637"/>
      <c r="DP39" s="637"/>
      <c r="DQ39" s="637"/>
      <c r="DR39" s="637"/>
      <c r="DS39" s="637"/>
      <c r="DT39" s="637"/>
      <c r="DU39" s="637"/>
      <c r="DV39" s="638"/>
      <c r="DW39" s="641" t="s">
        <v>320</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324</v>
      </c>
      <c r="AR40" s="645"/>
      <c r="AS40" s="645"/>
      <c r="AT40" s="645"/>
      <c r="AU40" s="645"/>
      <c r="AV40" s="645"/>
      <c r="AW40" s="645"/>
      <c r="AX40" s="645"/>
      <c r="AY40" s="646"/>
      <c r="AZ40" s="618">
        <v>38750</v>
      </c>
      <c r="BA40" s="619"/>
      <c r="BB40" s="619"/>
      <c r="BC40" s="619"/>
      <c r="BD40" s="637"/>
      <c r="BE40" s="637"/>
      <c r="BF40" s="647"/>
      <c r="BG40" s="648"/>
      <c r="BH40" s="649"/>
      <c r="BI40" s="649"/>
      <c r="BJ40" s="649"/>
      <c r="BK40" s="649"/>
      <c r="BL40" s="187"/>
      <c r="BM40" s="652" t="s">
        <v>325</v>
      </c>
      <c r="BN40" s="652"/>
      <c r="BO40" s="652"/>
      <c r="BP40" s="652"/>
      <c r="BQ40" s="652"/>
      <c r="BR40" s="652"/>
      <c r="BS40" s="652"/>
      <c r="BT40" s="652"/>
      <c r="BU40" s="653"/>
      <c r="BV40" s="618">
        <v>143</v>
      </c>
      <c r="BW40" s="619"/>
      <c r="BX40" s="619"/>
      <c r="BY40" s="619"/>
      <c r="BZ40" s="619"/>
      <c r="CA40" s="619"/>
      <c r="CB40" s="654"/>
      <c r="CD40" s="655" t="s">
        <v>326</v>
      </c>
      <c r="CE40" s="652"/>
      <c r="CF40" s="652"/>
      <c r="CG40" s="652"/>
      <c r="CH40" s="652"/>
      <c r="CI40" s="652"/>
      <c r="CJ40" s="652"/>
      <c r="CK40" s="652"/>
      <c r="CL40" s="652"/>
      <c r="CM40" s="652"/>
      <c r="CN40" s="652"/>
      <c r="CO40" s="652"/>
      <c r="CP40" s="652"/>
      <c r="CQ40" s="653"/>
      <c r="CR40" s="618">
        <v>23333</v>
      </c>
      <c r="CS40" s="619"/>
      <c r="CT40" s="619"/>
      <c r="CU40" s="619"/>
      <c r="CV40" s="619"/>
      <c r="CW40" s="619"/>
      <c r="CX40" s="619"/>
      <c r="CY40" s="620"/>
      <c r="CZ40" s="621">
        <v>0.8</v>
      </c>
      <c r="DA40" s="639"/>
      <c r="DB40" s="639"/>
      <c r="DC40" s="640"/>
      <c r="DD40" s="624">
        <v>2427</v>
      </c>
      <c r="DE40" s="619"/>
      <c r="DF40" s="619"/>
      <c r="DG40" s="619"/>
      <c r="DH40" s="619"/>
      <c r="DI40" s="619"/>
      <c r="DJ40" s="619"/>
      <c r="DK40" s="620"/>
      <c r="DL40" s="624">
        <v>1033</v>
      </c>
      <c r="DM40" s="619"/>
      <c r="DN40" s="619"/>
      <c r="DO40" s="619"/>
      <c r="DP40" s="619"/>
      <c r="DQ40" s="619"/>
      <c r="DR40" s="619"/>
      <c r="DS40" s="619"/>
      <c r="DT40" s="619"/>
      <c r="DU40" s="619"/>
      <c r="DV40" s="620"/>
      <c r="DW40" s="641">
        <v>0.1</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327</v>
      </c>
      <c r="AR41" s="657"/>
      <c r="AS41" s="657"/>
      <c r="AT41" s="657"/>
      <c r="AU41" s="657"/>
      <c r="AV41" s="657"/>
      <c r="AW41" s="657"/>
      <c r="AX41" s="657"/>
      <c r="AY41" s="658"/>
      <c r="AZ41" s="602">
        <v>119513</v>
      </c>
      <c r="BA41" s="659"/>
      <c r="BB41" s="659"/>
      <c r="BC41" s="659"/>
      <c r="BD41" s="603"/>
      <c r="BE41" s="603"/>
      <c r="BF41" s="660"/>
      <c r="BG41" s="650"/>
      <c r="BH41" s="651"/>
      <c r="BI41" s="651"/>
      <c r="BJ41" s="651"/>
      <c r="BK41" s="651"/>
      <c r="BL41" s="189"/>
      <c r="BM41" s="657" t="s">
        <v>328</v>
      </c>
      <c r="BN41" s="657"/>
      <c r="BO41" s="657"/>
      <c r="BP41" s="657"/>
      <c r="BQ41" s="657"/>
      <c r="BR41" s="657"/>
      <c r="BS41" s="657"/>
      <c r="BT41" s="657"/>
      <c r="BU41" s="658"/>
      <c r="BV41" s="602">
        <v>299</v>
      </c>
      <c r="BW41" s="659"/>
      <c r="BX41" s="659"/>
      <c r="BY41" s="659"/>
      <c r="BZ41" s="659"/>
      <c r="CA41" s="659"/>
      <c r="CB41" s="661"/>
      <c r="CD41" s="655" t="s">
        <v>329</v>
      </c>
      <c r="CE41" s="652"/>
      <c r="CF41" s="652"/>
      <c r="CG41" s="652"/>
      <c r="CH41" s="652"/>
      <c r="CI41" s="652"/>
      <c r="CJ41" s="652"/>
      <c r="CK41" s="652"/>
      <c r="CL41" s="652"/>
      <c r="CM41" s="652"/>
      <c r="CN41" s="652"/>
      <c r="CO41" s="652"/>
      <c r="CP41" s="652"/>
      <c r="CQ41" s="653"/>
      <c r="CR41" s="618" t="s">
        <v>330</v>
      </c>
      <c r="CS41" s="637"/>
      <c r="CT41" s="637"/>
      <c r="CU41" s="637"/>
      <c r="CV41" s="637"/>
      <c r="CW41" s="637"/>
      <c r="CX41" s="637"/>
      <c r="CY41" s="638"/>
      <c r="CZ41" s="621" t="s">
        <v>330</v>
      </c>
      <c r="DA41" s="639"/>
      <c r="DB41" s="639"/>
      <c r="DC41" s="640"/>
      <c r="DD41" s="624" t="s">
        <v>330</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332</v>
      </c>
      <c r="CE42" s="616"/>
      <c r="CF42" s="616"/>
      <c r="CG42" s="616"/>
      <c r="CH42" s="616"/>
      <c r="CI42" s="616"/>
      <c r="CJ42" s="616"/>
      <c r="CK42" s="616"/>
      <c r="CL42" s="616"/>
      <c r="CM42" s="616"/>
      <c r="CN42" s="616"/>
      <c r="CO42" s="616"/>
      <c r="CP42" s="616"/>
      <c r="CQ42" s="617"/>
      <c r="CR42" s="618">
        <v>643416</v>
      </c>
      <c r="CS42" s="619"/>
      <c r="CT42" s="619"/>
      <c r="CU42" s="619"/>
      <c r="CV42" s="619"/>
      <c r="CW42" s="619"/>
      <c r="CX42" s="619"/>
      <c r="CY42" s="620"/>
      <c r="CZ42" s="621">
        <v>22.9</v>
      </c>
      <c r="DA42" s="622"/>
      <c r="DB42" s="622"/>
      <c r="DC42" s="623"/>
      <c r="DD42" s="624">
        <v>239644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334</v>
      </c>
      <c r="CE43" s="616"/>
      <c r="CF43" s="616"/>
      <c r="CG43" s="616"/>
      <c r="CH43" s="616"/>
      <c r="CI43" s="616"/>
      <c r="CJ43" s="616"/>
      <c r="CK43" s="616"/>
      <c r="CL43" s="616"/>
      <c r="CM43" s="616"/>
      <c r="CN43" s="616"/>
      <c r="CO43" s="616"/>
      <c r="CP43" s="616"/>
      <c r="CQ43" s="617"/>
      <c r="CR43" s="618">
        <v>17108</v>
      </c>
      <c r="CS43" s="637"/>
      <c r="CT43" s="637"/>
      <c r="CU43" s="637"/>
      <c r="CV43" s="637"/>
      <c r="CW43" s="637"/>
      <c r="CX43" s="637"/>
      <c r="CY43" s="638"/>
      <c r="CZ43" s="621">
        <v>0.6</v>
      </c>
      <c r="DA43" s="639"/>
      <c r="DB43" s="639"/>
      <c r="DC43" s="640"/>
      <c r="DD43" s="624">
        <v>17108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335</v>
      </c>
      <c r="CD44" s="631" t="s">
        <v>287</v>
      </c>
      <c r="CE44" s="632"/>
      <c r="CF44" s="615" t="s">
        <v>336</v>
      </c>
      <c r="CG44" s="616"/>
      <c r="CH44" s="616"/>
      <c r="CI44" s="616"/>
      <c r="CJ44" s="616"/>
      <c r="CK44" s="616"/>
      <c r="CL44" s="616"/>
      <c r="CM44" s="616"/>
      <c r="CN44" s="616"/>
      <c r="CO44" s="616"/>
      <c r="CP44" s="616"/>
      <c r="CQ44" s="617"/>
      <c r="CR44" s="618">
        <v>495666</v>
      </c>
      <c r="CS44" s="619"/>
      <c r="CT44" s="619"/>
      <c r="CU44" s="619"/>
      <c r="CV44" s="619"/>
      <c r="CW44" s="619"/>
      <c r="CX44" s="619"/>
      <c r="CY44" s="620"/>
      <c r="CZ44" s="621">
        <v>17.7</v>
      </c>
      <c r="DA44" s="622"/>
      <c r="DB44" s="622"/>
      <c r="DC44" s="623"/>
      <c r="DD44" s="624">
        <v>223141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337</v>
      </c>
      <c r="CG45" s="616"/>
      <c r="CH45" s="616"/>
      <c r="CI45" s="616"/>
      <c r="CJ45" s="616"/>
      <c r="CK45" s="616"/>
      <c r="CL45" s="616"/>
      <c r="CM45" s="616"/>
      <c r="CN45" s="616"/>
      <c r="CO45" s="616"/>
      <c r="CP45" s="616"/>
      <c r="CQ45" s="617"/>
      <c r="CR45" s="618">
        <v>183952</v>
      </c>
      <c r="CS45" s="637"/>
      <c r="CT45" s="637"/>
      <c r="CU45" s="637"/>
      <c r="CV45" s="637"/>
      <c r="CW45" s="637"/>
      <c r="CX45" s="637"/>
      <c r="CY45" s="638"/>
      <c r="CZ45" s="621">
        <v>6.6</v>
      </c>
      <c r="DA45" s="639"/>
      <c r="DB45" s="639"/>
      <c r="DC45" s="640"/>
      <c r="DD45" s="624">
        <v>35115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338</v>
      </c>
      <c r="CG46" s="616"/>
      <c r="CH46" s="616"/>
      <c r="CI46" s="616"/>
      <c r="CJ46" s="616"/>
      <c r="CK46" s="616"/>
      <c r="CL46" s="616"/>
      <c r="CM46" s="616"/>
      <c r="CN46" s="616"/>
      <c r="CO46" s="616"/>
      <c r="CP46" s="616"/>
      <c r="CQ46" s="617"/>
      <c r="CR46" s="618">
        <v>302953</v>
      </c>
      <c r="CS46" s="619"/>
      <c r="CT46" s="619"/>
      <c r="CU46" s="619"/>
      <c r="CV46" s="619"/>
      <c r="CW46" s="619"/>
      <c r="CX46" s="619"/>
      <c r="CY46" s="620"/>
      <c r="CZ46" s="621">
        <v>10.8</v>
      </c>
      <c r="DA46" s="622"/>
      <c r="DB46" s="622"/>
      <c r="DC46" s="623"/>
      <c r="DD46" s="624">
        <v>179265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339</v>
      </c>
      <c r="CG47" s="616"/>
      <c r="CH47" s="616"/>
      <c r="CI47" s="616"/>
      <c r="CJ47" s="616"/>
      <c r="CK47" s="616"/>
      <c r="CL47" s="616"/>
      <c r="CM47" s="616"/>
      <c r="CN47" s="616"/>
      <c r="CO47" s="616"/>
      <c r="CP47" s="616"/>
      <c r="CQ47" s="617"/>
      <c r="CR47" s="618">
        <v>147750</v>
      </c>
      <c r="CS47" s="637"/>
      <c r="CT47" s="637"/>
      <c r="CU47" s="637"/>
      <c r="CV47" s="637"/>
      <c r="CW47" s="637"/>
      <c r="CX47" s="637"/>
      <c r="CY47" s="638"/>
      <c r="CZ47" s="621">
        <v>5.3</v>
      </c>
      <c r="DA47" s="639"/>
      <c r="DB47" s="639"/>
      <c r="DC47" s="640"/>
      <c r="DD47" s="624">
        <v>16503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340</v>
      </c>
      <c r="CG48" s="616"/>
      <c r="CH48" s="616"/>
      <c r="CI48" s="616"/>
      <c r="CJ48" s="616"/>
      <c r="CK48" s="616"/>
      <c r="CL48" s="616"/>
      <c r="CM48" s="616"/>
      <c r="CN48" s="616"/>
      <c r="CO48" s="616"/>
      <c r="CP48" s="616"/>
      <c r="CQ48" s="617"/>
      <c r="CR48" s="618" t="s">
        <v>111</v>
      </c>
      <c r="CS48" s="619"/>
      <c r="CT48" s="619"/>
      <c r="CU48" s="619"/>
      <c r="CV48" s="619"/>
      <c r="CW48" s="619"/>
      <c r="CX48" s="619"/>
      <c r="CY48" s="620"/>
      <c r="CZ48" s="621" t="s">
        <v>111</v>
      </c>
      <c r="DA48" s="622"/>
      <c r="DB48" s="622"/>
      <c r="DC48" s="623"/>
      <c r="DD48" s="624" t="s">
        <v>111</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341</v>
      </c>
      <c r="CE49" s="600"/>
      <c r="CF49" s="600"/>
      <c r="CG49" s="600"/>
      <c r="CH49" s="600"/>
      <c r="CI49" s="600"/>
      <c r="CJ49" s="600"/>
      <c r="CK49" s="600"/>
      <c r="CL49" s="600"/>
      <c r="CM49" s="600"/>
      <c r="CN49" s="600"/>
      <c r="CO49" s="600"/>
      <c r="CP49" s="600"/>
      <c r="CQ49" s="601"/>
      <c r="CR49" s="602">
        <v>2804011</v>
      </c>
      <c r="CS49" s="603"/>
      <c r="CT49" s="603"/>
      <c r="CU49" s="603"/>
      <c r="CV49" s="603"/>
      <c r="CW49" s="603"/>
      <c r="CX49" s="603"/>
      <c r="CY49" s="604"/>
      <c r="CZ49" s="605">
        <v>100</v>
      </c>
      <c r="DA49" s="606"/>
      <c r="DB49" s="606"/>
      <c r="DC49" s="607"/>
      <c r="DD49" s="608">
        <v>2048098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5" t="s">
        <v>343</v>
      </c>
      <c r="DK2" s="1136"/>
      <c r="DL2" s="1136"/>
      <c r="DM2" s="1136"/>
      <c r="DN2" s="1136"/>
      <c r="DO2" s="1137"/>
      <c r="DP2" s="200"/>
      <c r="DQ2" s="1135" t="s">
        <v>344</v>
      </c>
      <c r="DR2" s="1136"/>
      <c r="DS2" s="1136"/>
      <c r="DT2" s="1136"/>
      <c r="DU2" s="1136"/>
      <c r="DV2" s="1136"/>
      <c r="DW2" s="1136"/>
      <c r="DX2" s="1136"/>
      <c r="DY2" s="1136"/>
      <c r="DZ2" s="1137"/>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8" t="s">
        <v>345</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347</v>
      </c>
      <c r="B5" s="1022"/>
      <c r="C5" s="1022"/>
      <c r="D5" s="1022"/>
      <c r="E5" s="1022"/>
      <c r="F5" s="1022"/>
      <c r="G5" s="1022"/>
      <c r="H5" s="1022"/>
      <c r="I5" s="1022"/>
      <c r="J5" s="1022"/>
      <c r="K5" s="1022"/>
      <c r="L5" s="1022"/>
      <c r="M5" s="1022"/>
      <c r="N5" s="1022"/>
      <c r="O5" s="1022"/>
      <c r="P5" s="1023"/>
      <c r="Q5" s="1027" t="s">
        <v>348</v>
      </c>
      <c r="R5" s="1028"/>
      <c r="S5" s="1028"/>
      <c r="T5" s="1028"/>
      <c r="U5" s="1029"/>
      <c r="V5" s="1027" t="s">
        <v>349</v>
      </c>
      <c r="W5" s="1028"/>
      <c r="X5" s="1028"/>
      <c r="Y5" s="1028"/>
      <c r="Z5" s="1029"/>
      <c r="AA5" s="1027" t="s">
        <v>350</v>
      </c>
      <c r="AB5" s="1028"/>
      <c r="AC5" s="1028"/>
      <c r="AD5" s="1028"/>
      <c r="AE5" s="1028"/>
      <c r="AF5" s="1138" t="s">
        <v>351</v>
      </c>
      <c r="AG5" s="1028"/>
      <c r="AH5" s="1028"/>
      <c r="AI5" s="1028"/>
      <c r="AJ5" s="1043"/>
      <c r="AK5" s="1028" t="s">
        <v>352</v>
      </c>
      <c r="AL5" s="1028"/>
      <c r="AM5" s="1028"/>
      <c r="AN5" s="1028"/>
      <c r="AO5" s="1029"/>
      <c r="AP5" s="1027" t="s">
        <v>353</v>
      </c>
      <c r="AQ5" s="1028"/>
      <c r="AR5" s="1028"/>
      <c r="AS5" s="1028"/>
      <c r="AT5" s="1029"/>
      <c r="AU5" s="1027" t="s">
        <v>354</v>
      </c>
      <c r="AV5" s="1028"/>
      <c r="AW5" s="1028"/>
      <c r="AX5" s="1028"/>
      <c r="AY5" s="1043"/>
      <c r="AZ5" s="207"/>
      <c r="BA5" s="207"/>
      <c r="BB5" s="207"/>
      <c r="BC5" s="207"/>
      <c r="BD5" s="207"/>
      <c r="BE5" s="208"/>
      <c r="BF5" s="208"/>
      <c r="BG5" s="208"/>
      <c r="BH5" s="208"/>
      <c r="BI5" s="208"/>
      <c r="BJ5" s="208"/>
      <c r="BK5" s="208"/>
      <c r="BL5" s="208"/>
      <c r="BM5" s="208"/>
      <c r="BN5" s="208"/>
      <c r="BO5" s="208"/>
      <c r="BP5" s="208"/>
      <c r="BQ5" s="1021" t="s">
        <v>355</v>
      </c>
      <c r="BR5" s="1022"/>
      <c r="BS5" s="1022"/>
      <c r="BT5" s="1022"/>
      <c r="BU5" s="1022"/>
      <c r="BV5" s="1022"/>
      <c r="BW5" s="1022"/>
      <c r="BX5" s="1022"/>
      <c r="BY5" s="1022"/>
      <c r="BZ5" s="1022"/>
      <c r="CA5" s="1022"/>
      <c r="CB5" s="1022"/>
      <c r="CC5" s="1022"/>
      <c r="CD5" s="1022"/>
      <c r="CE5" s="1022"/>
      <c r="CF5" s="1022"/>
      <c r="CG5" s="1023"/>
      <c r="CH5" s="1027" t="s">
        <v>546</v>
      </c>
      <c r="CI5" s="1028"/>
      <c r="CJ5" s="1028"/>
      <c r="CK5" s="1028"/>
      <c r="CL5" s="1029"/>
      <c r="CM5" s="1027" t="s">
        <v>356</v>
      </c>
      <c r="CN5" s="1028"/>
      <c r="CO5" s="1028"/>
      <c r="CP5" s="1028"/>
      <c r="CQ5" s="1029"/>
      <c r="CR5" s="1027" t="s">
        <v>357</v>
      </c>
      <c r="CS5" s="1028"/>
      <c r="CT5" s="1028"/>
      <c r="CU5" s="1028"/>
      <c r="CV5" s="1029"/>
      <c r="CW5" s="1027" t="s">
        <v>358</v>
      </c>
      <c r="CX5" s="1028"/>
      <c r="CY5" s="1028"/>
      <c r="CZ5" s="1028"/>
      <c r="DA5" s="1029"/>
      <c r="DB5" s="1027" t="s">
        <v>359</v>
      </c>
      <c r="DC5" s="1028"/>
      <c r="DD5" s="1028"/>
      <c r="DE5" s="1028"/>
      <c r="DF5" s="1029"/>
      <c r="DG5" s="1123" t="s">
        <v>360</v>
      </c>
      <c r="DH5" s="1124"/>
      <c r="DI5" s="1124"/>
      <c r="DJ5" s="1124"/>
      <c r="DK5" s="1125"/>
      <c r="DL5" s="1123" t="s">
        <v>361</v>
      </c>
      <c r="DM5" s="1124"/>
      <c r="DN5" s="1124"/>
      <c r="DO5" s="1124"/>
      <c r="DP5" s="1125"/>
      <c r="DQ5" s="1027" t="s">
        <v>362</v>
      </c>
      <c r="DR5" s="1028"/>
      <c r="DS5" s="1028"/>
      <c r="DT5" s="1028"/>
      <c r="DU5" s="1029"/>
      <c r="DV5" s="1027" t="s">
        <v>354</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39"/>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6"/>
      <c r="DH6" s="1127"/>
      <c r="DI6" s="1127"/>
      <c r="DJ6" s="1127"/>
      <c r="DK6" s="1128"/>
      <c r="DL6" s="1126"/>
      <c r="DM6" s="1127"/>
      <c r="DN6" s="1127"/>
      <c r="DO6" s="1127"/>
      <c r="DP6" s="1128"/>
      <c r="DQ6" s="1030"/>
      <c r="DR6" s="1031"/>
      <c r="DS6" s="1031"/>
      <c r="DT6" s="1031"/>
      <c r="DU6" s="1032"/>
      <c r="DV6" s="1030"/>
      <c r="DW6" s="1031"/>
      <c r="DX6" s="1031"/>
      <c r="DY6" s="1031"/>
      <c r="DZ6" s="1044"/>
      <c r="EA6" s="205"/>
    </row>
    <row r="7" spans="1:131" s="206" customFormat="1" ht="26.25" customHeight="1" thickTop="1" x14ac:dyDescent="0.15">
      <c r="A7" s="209">
        <v>1</v>
      </c>
      <c r="B7" s="1075" t="s">
        <v>363</v>
      </c>
      <c r="C7" s="1076"/>
      <c r="D7" s="1076"/>
      <c r="E7" s="1076"/>
      <c r="F7" s="1076"/>
      <c r="G7" s="1076"/>
      <c r="H7" s="1076"/>
      <c r="I7" s="1076"/>
      <c r="J7" s="1076"/>
      <c r="K7" s="1076"/>
      <c r="L7" s="1076"/>
      <c r="M7" s="1076"/>
      <c r="N7" s="1076"/>
      <c r="O7" s="1076"/>
      <c r="P7" s="1077"/>
      <c r="Q7" s="1129">
        <v>3020</v>
      </c>
      <c r="R7" s="1130"/>
      <c r="S7" s="1130"/>
      <c r="T7" s="1130"/>
      <c r="U7" s="1130"/>
      <c r="V7" s="1130">
        <v>2804</v>
      </c>
      <c r="W7" s="1130"/>
      <c r="X7" s="1130"/>
      <c r="Y7" s="1130"/>
      <c r="Z7" s="1130"/>
      <c r="AA7" s="1130">
        <v>216</v>
      </c>
      <c r="AB7" s="1130"/>
      <c r="AC7" s="1130"/>
      <c r="AD7" s="1130"/>
      <c r="AE7" s="1131"/>
      <c r="AF7" s="1132">
        <v>210</v>
      </c>
      <c r="AG7" s="1133"/>
      <c r="AH7" s="1133"/>
      <c r="AI7" s="1133"/>
      <c r="AJ7" s="1134"/>
      <c r="AK7" s="1116">
        <v>2832</v>
      </c>
      <c r="AL7" s="1117"/>
      <c r="AM7" s="1117"/>
      <c r="AN7" s="1117"/>
      <c r="AO7" s="1117"/>
      <c r="AP7" s="1117">
        <v>2452</v>
      </c>
      <c r="AQ7" s="1117"/>
      <c r="AR7" s="1117"/>
      <c r="AS7" s="1117"/>
      <c r="AT7" s="1117"/>
      <c r="AU7" s="1118"/>
      <c r="AV7" s="1118"/>
      <c r="AW7" s="1118"/>
      <c r="AX7" s="1118"/>
      <c r="AY7" s="1119"/>
      <c r="AZ7" s="203"/>
      <c r="BA7" s="203"/>
      <c r="BB7" s="203"/>
      <c r="BC7" s="203"/>
      <c r="BD7" s="203"/>
      <c r="BE7" s="204"/>
      <c r="BF7" s="204"/>
      <c r="BG7" s="204"/>
      <c r="BH7" s="204"/>
      <c r="BI7" s="204"/>
      <c r="BJ7" s="204"/>
      <c r="BK7" s="204"/>
      <c r="BL7" s="204"/>
      <c r="BM7" s="204"/>
      <c r="BN7" s="204"/>
      <c r="BO7" s="204"/>
      <c r="BP7" s="204"/>
      <c r="BQ7" s="210">
        <v>1</v>
      </c>
      <c r="BR7" s="211"/>
      <c r="BS7" s="1120" t="s">
        <v>530</v>
      </c>
      <c r="BT7" s="1121"/>
      <c r="BU7" s="1121"/>
      <c r="BV7" s="1121"/>
      <c r="BW7" s="1121"/>
      <c r="BX7" s="1121"/>
      <c r="BY7" s="1121"/>
      <c r="BZ7" s="1121"/>
      <c r="CA7" s="1121"/>
      <c r="CB7" s="1121"/>
      <c r="CC7" s="1121"/>
      <c r="CD7" s="1121"/>
      <c r="CE7" s="1121"/>
      <c r="CF7" s="1121"/>
      <c r="CG7" s="1122"/>
      <c r="CH7" s="1113">
        <v>-3</v>
      </c>
      <c r="CI7" s="1114"/>
      <c r="CJ7" s="1114"/>
      <c r="CK7" s="1114"/>
      <c r="CL7" s="1115"/>
      <c r="CM7" s="1113">
        <v>3</v>
      </c>
      <c r="CN7" s="1114"/>
      <c r="CO7" s="1114"/>
      <c r="CP7" s="1114"/>
      <c r="CQ7" s="1115"/>
      <c r="CR7" s="1113">
        <v>75</v>
      </c>
      <c r="CS7" s="1114"/>
      <c r="CT7" s="1114"/>
      <c r="CU7" s="1114"/>
      <c r="CV7" s="1115"/>
      <c r="CW7" s="1113" t="s">
        <v>532</v>
      </c>
      <c r="CX7" s="1114"/>
      <c r="CY7" s="1114"/>
      <c r="CZ7" s="1114"/>
      <c r="DA7" s="1115"/>
      <c r="DB7" s="1113" t="s">
        <v>532</v>
      </c>
      <c r="DC7" s="1114"/>
      <c r="DD7" s="1114"/>
      <c r="DE7" s="1114"/>
      <c r="DF7" s="1115"/>
      <c r="DG7" s="1113" t="s">
        <v>532</v>
      </c>
      <c r="DH7" s="1114"/>
      <c r="DI7" s="1114"/>
      <c r="DJ7" s="1114"/>
      <c r="DK7" s="1115"/>
      <c r="DL7" s="1113" t="s">
        <v>532</v>
      </c>
      <c r="DM7" s="1114"/>
      <c r="DN7" s="1114"/>
      <c r="DO7" s="1114"/>
      <c r="DP7" s="1115"/>
      <c r="DQ7" s="1113" t="s">
        <v>532</v>
      </c>
      <c r="DR7" s="1114"/>
      <c r="DS7" s="1114"/>
      <c r="DT7" s="1114"/>
      <c r="DU7" s="1115"/>
      <c r="DV7" s="1140"/>
      <c r="DW7" s="1141"/>
      <c r="DX7" s="1141"/>
      <c r="DY7" s="1141"/>
      <c r="DZ7" s="1142"/>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1"/>
      <c r="AL8" s="1112"/>
      <c r="AM8" s="1112"/>
      <c r="AN8" s="1112"/>
      <c r="AO8" s="1112"/>
      <c r="AP8" s="1112"/>
      <c r="AQ8" s="1112"/>
      <c r="AR8" s="1112"/>
      <c r="AS8" s="1112"/>
      <c r="AT8" s="1112"/>
      <c r="AU8" s="1109"/>
      <c r="AV8" s="1109"/>
      <c r="AW8" s="1109"/>
      <c r="AX8" s="1109"/>
      <c r="AY8" s="1110"/>
      <c r="AZ8" s="203"/>
      <c r="BA8" s="203"/>
      <c r="BB8" s="203"/>
      <c r="BC8" s="203"/>
      <c r="BD8" s="203"/>
      <c r="BE8" s="204"/>
      <c r="BF8" s="204"/>
      <c r="BG8" s="204"/>
      <c r="BH8" s="204"/>
      <c r="BI8" s="204"/>
      <c r="BJ8" s="204"/>
      <c r="BK8" s="204"/>
      <c r="BL8" s="204"/>
      <c r="BM8" s="204"/>
      <c r="BN8" s="204"/>
      <c r="BO8" s="204"/>
      <c r="BP8" s="204"/>
      <c r="BQ8" s="213">
        <v>2</v>
      </c>
      <c r="BR8" s="214"/>
      <c r="BS8" s="1040" t="s">
        <v>531</v>
      </c>
      <c r="BT8" s="1041"/>
      <c r="BU8" s="1041"/>
      <c r="BV8" s="1041"/>
      <c r="BW8" s="1041"/>
      <c r="BX8" s="1041"/>
      <c r="BY8" s="1041"/>
      <c r="BZ8" s="1041"/>
      <c r="CA8" s="1041"/>
      <c r="CB8" s="1041"/>
      <c r="CC8" s="1041"/>
      <c r="CD8" s="1041"/>
      <c r="CE8" s="1041"/>
      <c r="CF8" s="1041"/>
      <c r="CG8" s="1042"/>
      <c r="CH8" s="1015">
        <v>-26</v>
      </c>
      <c r="CI8" s="1016"/>
      <c r="CJ8" s="1016"/>
      <c r="CK8" s="1016"/>
      <c r="CL8" s="1017"/>
      <c r="CM8" s="1015">
        <v>171</v>
      </c>
      <c r="CN8" s="1016"/>
      <c r="CO8" s="1016"/>
      <c r="CP8" s="1016"/>
      <c r="CQ8" s="1017"/>
      <c r="CR8" s="1015">
        <v>1</v>
      </c>
      <c r="CS8" s="1016"/>
      <c r="CT8" s="1016"/>
      <c r="CU8" s="1016"/>
      <c r="CV8" s="1017"/>
      <c r="CW8" s="1015">
        <v>1</v>
      </c>
      <c r="CX8" s="1016"/>
      <c r="CY8" s="1016"/>
      <c r="CZ8" s="1016"/>
      <c r="DA8" s="1017"/>
      <c r="DB8" s="1015">
        <v>1</v>
      </c>
      <c r="DC8" s="1016"/>
      <c r="DD8" s="1016"/>
      <c r="DE8" s="1016"/>
      <c r="DF8" s="1017"/>
      <c r="DG8" s="1015" t="s">
        <v>532</v>
      </c>
      <c r="DH8" s="1016"/>
      <c r="DI8" s="1016"/>
      <c r="DJ8" s="1016"/>
      <c r="DK8" s="1017"/>
      <c r="DL8" s="1015" t="s">
        <v>532</v>
      </c>
      <c r="DM8" s="1016"/>
      <c r="DN8" s="1016"/>
      <c r="DO8" s="1016"/>
      <c r="DP8" s="1017"/>
      <c r="DQ8" s="1015" t="s">
        <v>532</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1"/>
      <c r="AL9" s="1112"/>
      <c r="AM9" s="1112"/>
      <c r="AN9" s="1112"/>
      <c r="AO9" s="1112"/>
      <c r="AP9" s="1112"/>
      <c r="AQ9" s="1112"/>
      <c r="AR9" s="1112"/>
      <c r="AS9" s="1112"/>
      <c r="AT9" s="1112"/>
      <c r="AU9" s="1109"/>
      <c r="AV9" s="1109"/>
      <c r="AW9" s="1109"/>
      <c r="AX9" s="1109"/>
      <c r="AY9" s="1110"/>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1"/>
      <c r="AL10" s="1112"/>
      <c r="AM10" s="1112"/>
      <c r="AN10" s="1112"/>
      <c r="AO10" s="1112"/>
      <c r="AP10" s="1112"/>
      <c r="AQ10" s="1112"/>
      <c r="AR10" s="1112"/>
      <c r="AS10" s="1112"/>
      <c r="AT10" s="1112"/>
      <c r="AU10" s="1109"/>
      <c r="AV10" s="1109"/>
      <c r="AW10" s="1109"/>
      <c r="AX10" s="1109"/>
      <c r="AY10" s="1110"/>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1"/>
      <c r="AL11" s="1112"/>
      <c r="AM11" s="1112"/>
      <c r="AN11" s="1112"/>
      <c r="AO11" s="1112"/>
      <c r="AP11" s="1112"/>
      <c r="AQ11" s="1112"/>
      <c r="AR11" s="1112"/>
      <c r="AS11" s="1112"/>
      <c r="AT11" s="1112"/>
      <c r="AU11" s="1109"/>
      <c r="AV11" s="1109"/>
      <c r="AW11" s="1109"/>
      <c r="AX11" s="1109"/>
      <c r="AY11" s="1110"/>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1"/>
      <c r="AL12" s="1112"/>
      <c r="AM12" s="1112"/>
      <c r="AN12" s="1112"/>
      <c r="AO12" s="1112"/>
      <c r="AP12" s="1112"/>
      <c r="AQ12" s="1112"/>
      <c r="AR12" s="1112"/>
      <c r="AS12" s="1112"/>
      <c r="AT12" s="1112"/>
      <c r="AU12" s="1109"/>
      <c r="AV12" s="1109"/>
      <c r="AW12" s="1109"/>
      <c r="AX12" s="1109"/>
      <c r="AY12" s="1110"/>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1"/>
      <c r="AL13" s="1112"/>
      <c r="AM13" s="1112"/>
      <c r="AN13" s="1112"/>
      <c r="AO13" s="1112"/>
      <c r="AP13" s="1112"/>
      <c r="AQ13" s="1112"/>
      <c r="AR13" s="1112"/>
      <c r="AS13" s="1112"/>
      <c r="AT13" s="1112"/>
      <c r="AU13" s="1109"/>
      <c r="AV13" s="1109"/>
      <c r="AW13" s="1109"/>
      <c r="AX13" s="1109"/>
      <c r="AY13" s="1110"/>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1"/>
      <c r="AL14" s="1112"/>
      <c r="AM14" s="1112"/>
      <c r="AN14" s="1112"/>
      <c r="AO14" s="1112"/>
      <c r="AP14" s="1112"/>
      <c r="AQ14" s="1112"/>
      <c r="AR14" s="1112"/>
      <c r="AS14" s="1112"/>
      <c r="AT14" s="1112"/>
      <c r="AU14" s="1109"/>
      <c r="AV14" s="1109"/>
      <c r="AW14" s="1109"/>
      <c r="AX14" s="1109"/>
      <c r="AY14" s="1110"/>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1"/>
      <c r="AL15" s="1112"/>
      <c r="AM15" s="1112"/>
      <c r="AN15" s="1112"/>
      <c r="AO15" s="1112"/>
      <c r="AP15" s="1112"/>
      <c r="AQ15" s="1112"/>
      <c r="AR15" s="1112"/>
      <c r="AS15" s="1112"/>
      <c r="AT15" s="1112"/>
      <c r="AU15" s="1109"/>
      <c r="AV15" s="1109"/>
      <c r="AW15" s="1109"/>
      <c r="AX15" s="1109"/>
      <c r="AY15" s="1110"/>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1"/>
      <c r="AL16" s="1112"/>
      <c r="AM16" s="1112"/>
      <c r="AN16" s="1112"/>
      <c r="AO16" s="1112"/>
      <c r="AP16" s="1112"/>
      <c r="AQ16" s="1112"/>
      <c r="AR16" s="1112"/>
      <c r="AS16" s="1112"/>
      <c r="AT16" s="1112"/>
      <c r="AU16" s="1109"/>
      <c r="AV16" s="1109"/>
      <c r="AW16" s="1109"/>
      <c r="AX16" s="1109"/>
      <c r="AY16" s="1110"/>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1"/>
      <c r="AL17" s="1112"/>
      <c r="AM17" s="1112"/>
      <c r="AN17" s="1112"/>
      <c r="AO17" s="1112"/>
      <c r="AP17" s="1112"/>
      <c r="AQ17" s="1112"/>
      <c r="AR17" s="1112"/>
      <c r="AS17" s="1112"/>
      <c r="AT17" s="1112"/>
      <c r="AU17" s="1109"/>
      <c r="AV17" s="1109"/>
      <c r="AW17" s="1109"/>
      <c r="AX17" s="1109"/>
      <c r="AY17" s="1110"/>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1"/>
      <c r="AL18" s="1112"/>
      <c r="AM18" s="1112"/>
      <c r="AN18" s="1112"/>
      <c r="AO18" s="1112"/>
      <c r="AP18" s="1112"/>
      <c r="AQ18" s="1112"/>
      <c r="AR18" s="1112"/>
      <c r="AS18" s="1112"/>
      <c r="AT18" s="1112"/>
      <c r="AU18" s="1109"/>
      <c r="AV18" s="1109"/>
      <c r="AW18" s="1109"/>
      <c r="AX18" s="1109"/>
      <c r="AY18" s="1110"/>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1"/>
      <c r="AL19" s="1112"/>
      <c r="AM19" s="1112"/>
      <c r="AN19" s="1112"/>
      <c r="AO19" s="1112"/>
      <c r="AP19" s="1112"/>
      <c r="AQ19" s="1112"/>
      <c r="AR19" s="1112"/>
      <c r="AS19" s="1112"/>
      <c r="AT19" s="1112"/>
      <c r="AU19" s="1109"/>
      <c r="AV19" s="1109"/>
      <c r="AW19" s="1109"/>
      <c r="AX19" s="1109"/>
      <c r="AY19" s="1110"/>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1"/>
      <c r="AL20" s="1112"/>
      <c r="AM20" s="1112"/>
      <c r="AN20" s="1112"/>
      <c r="AO20" s="1112"/>
      <c r="AP20" s="1112"/>
      <c r="AQ20" s="1112"/>
      <c r="AR20" s="1112"/>
      <c r="AS20" s="1112"/>
      <c r="AT20" s="1112"/>
      <c r="AU20" s="1109"/>
      <c r="AV20" s="1109"/>
      <c r="AW20" s="1109"/>
      <c r="AX20" s="1109"/>
      <c r="AY20" s="1110"/>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1"/>
      <c r="AL21" s="1112"/>
      <c r="AM21" s="1112"/>
      <c r="AN21" s="1112"/>
      <c r="AO21" s="1112"/>
      <c r="AP21" s="1112"/>
      <c r="AQ21" s="1112"/>
      <c r="AR21" s="1112"/>
      <c r="AS21" s="1112"/>
      <c r="AT21" s="1112"/>
      <c r="AU21" s="1109"/>
      <c r="AV21" s="1109"/>
      <c r="AW21" s="1109"/>
      <c r="AX21" s="1109"/>
      <c r="AY21" s="1110"/>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45"/>
      <c r="AG22" s="1046"/>
      <c r="AH22" s="1046"/>
      <c r="AI22" s="1046"/>
      <c r="AJ22" s="1047"/>
      <c r="AK22" s="1102"/>
      <c r="AL22" s="1103"/>
      <c r="AM22" s="1103"/>
      <c r="AN22" s="1103"/>
      <c r="AO22" s="1103"/>
      <c r="AP22" s="1103"/>
      <c r="AQ22" s="1103"/>
      <c r="AR22" s="1103"/>
      <c r="AS22" s="1103"/>
      <c r="AT22" s="1103"/>
      <c r="AU22" s="1104"/>
      <c r="AV22" s="1104"/>
      <c r="AW22" s="1104"/>
      <c r="AX22" s="1104"/>
      <c r="AY22" s="1105"/>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365</v>
      </c>
      <c r="B23" s="970" t="s">
        <v>366</v>
      </c>
      <c r="C23" s="971"/>
      <c r="D23" s="971"/>
      <c r="E23" s="971"/>
      <c r="F23" s="971"/>
      <c r="G23" s="971"/>
      <c r="H23" s="971"/>
      <c r="I23" s="971"/>
      <c r="J23" s="971"/>
      <c r="K23" s="971"/>
      <c r="L23" s="971"/>
      <c r="M23" s="971"/>
      <c r="N23" s="971"/>
      <c r="O23" s="971"/>
      <c r="P23" s="972"/>
      <c r="Q23" s="1093">
        <v>3020</v>
      </c>
      <c r="R23" s="1094"/>
      <c r="S23" s="1094"/>
      <c r="T23" s="1094"/>
      <c r="U23" s="1094"/>
      <c r="V23" s="1094">
        <v>2804</v>
      </c>
      <c r="W23" s="1094"/>
      <c r="X23" s="1094"/>
      <c r="Y23" s="1094"/>
      <c r="Z23" s="1094"/>
      <c r="AA23" s="1094">
        <v>216</v>
      </c>
      <c r="AB23" s="1094"/>
      <c r="AC23" s="1094"/>
      <c r="AD23" s="1094"/>
      <c r="AE23" s="1095"/>
      <c r="AF23" s="1096">
        <v>210</v>
      </c>
      <c r="AG23" s="1094"/>
      <c r="AH23" s="1094"/>
      <c r="AI23" s="1094"/>
      <c r="AJ23" s="1097"/>
      <c r="AK23" s="1098"/>
      <c r="AL23" s="1099"/>
      <c r="AM23" s="1099"/>
      <c r="AN23" s="1099"/>
      <c r="AO23" s="1099"/>
      <c r="AP23" s="1094">
        <v>2452</v>
      </c>
      <c r="AQ23" s="1094"/>
      <c r="AR23" s="1094"/>
      <c r="AS23" s="1094"/>
      <c r="AT23" s="1094"/>
      <c r="AU23" s="1100"/>
      <c r="AV23" s="1100"/>
      <c r="AW23" s="1100"/>
      <c r="AX23" s="1100"/>
      <c r="AY23" s="1101"/>
      <c r="AZ23" s="1090" t="s">
        <v>111</v>
      </c>
      <c r="BA23" s="1091"/>
      <c r="BB23" s="1091"/>
      <c r="BC23" s="1091"/>
      <c r="BD23" s="1092"/>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89" t="s">
        <v>367</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8" t="s">
        <v>368</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347</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4" t="s">
        <v>372</v>
      </c>
      <c r="AG26" s="1034"/>
      <c r="AH26" s="1034"/>
      <c r="AI26" s="1034"/>
      <c r="AJ26" s="1085"/>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354</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6"/>
      <c r="AG27" s="1037"/>
      <c r="AH27" s="1037"/>
      <c r="AI27" s="1037"/>
      <c r="AJ27" s="1087"/>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5" t="s">
        <v>377</v>
      </c>
      <c r="C28" s="1076"/>
      <c r="D28" s="1076"/>
      <c r="E28" s="1076"/>
      <c r="F28" s="1076"/>
      <c r="G28" s="1076"/>
      <c r="H28" s="1076"/>
      <c r="I28" s="1076"/>
      <c r="J28" s="1076"/>
      <c r="K28" s="1076"/>
      <c r="L28" s="1076"/>
      <c r="M28" s="1076"/>
      <c r="N28" s="1076"/>
      <c r="O28" s="1076"/>
      <c r="P28" s="1077"/>
      <c r="Q28" s="1078">
        <v>433</v>
      </c>
      <c r="R28" s="1079"/>
      <c r="S28" s="1079"/>
      <c r="T28" s="1079"/>
      <c r="U28" s="1079"/>
      <c r="V28" s="1079">
        <v>390</v>
      </c>
      <c r="W28" s="1079"/>
      <c r="X28" s="1079"/>
      <c r="Y28" s="1079"/>
      <c r="Z28" s="1079"/>
      <c r="AA28" s="1079">
        <v>43</v>
      </c>
      <c r="AB28" s="1079"/>
      <c r="AC28" s="1079"/>
      <c r="AD28" s="1079"/>
      <c r="AE28" s="1080"/>
      <c r="AF28" s="1081">
        <v>43</v>
      </c>
      <c r="AG28" s="1079"/>
      <c r="AH28" s="1079"/>
      <c r="AI28" s="1079"/>
      <c r="AJ28" s="1082"/>
      <c r="AK28" s="1083">
        <v>35</v>
      </c>
      <c r="AL28" s="1072"/>
      <c r="AM28" s="1072"/>
      <c r="AN28" s="1072"/>
      <c r="AO28" s="1072"/>
      <c r="AP28" s="1072" t="s">
        <v>532</v>
      </c>
      <c r="AQ28" s="1072"/>
      <c r="AR28" s="1072"/>
      <c r="AS28" s="1072"/>
      <c r="AT28" s="1072"/>
      <c r="AU28" s="1072" t="s">
        <v>532</v>
      </c>
      <c r="AV28" s="1072"/>
      <c r="AW28" s="1072"/>
      <c r="AX28" s="1072"/>
      <c r="AY28" s="1072"/>
      <c r="AZ28" s="1072" t="s">
        <v>532</v>
      </c>
      <c r="BA28" s="1072"/>
      <c r="BB28" s="1072"/>
      <c r="BC28" s="1072"/>
      <c r="BD28" s="1072"/>
      <c r="BE28" s="1073"/>
      <c r="BF28" s="1073"/>
      <c r="BG28" s="1073"/>
      <c r="BH28" s="1073"/>
      <c r="BI28" s="1074"/>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378</v>
      </c>
      <c r="C29" s="1064"/>
      <c r="D29" s="1064"/>
      <c r="E29" s="1064"/>
      <c r="F29" s="1064"/>
      <c r="G29" s="1064"/>
      <c r="H29" s="1064"/>
      <c r="I29" s="1064"/>
      <c r="J29" s="1064"/>
      <c r="K29" s="1064"/>
      <c r="L29" s="1064"/>
      <c r="M29" s="1064"/>
      <c r="N29" s="1064"/>
      <c r="O29" s="1064"/>
      <c r="P29" s="1065"/>
      <c r="Q29" s="1069">
        <v>7</v>
      </c>
      <c r="R29" s="1070"/>
      <c r="S29" s="1070"/>
      <c r="T29" s="1070"/>
      <c r="U29" s="1070"/>
      <c r="V29" s="1070">
        <v>7</v>
      </c>
      <c r="W29" s="1070"/>
      <c r="X29" s="1070"/>
      <c r="Y29" s="1070"/>
      <c r="Z29" s="1070"/>
      <c r="AA29" s="1070">
        <v>0</v>
      </c>
      <c r="AB29" s="1070"/>
      <c r="AC29" s="1070"/>
      <c r="AD29" s="1070"/>
      <c r="AE29" s="1071"/>
      <c r="AF29" s="1045">
        <v>0</v>
      </c>
      <c r="AG29" s="1046"/>
      <c r="AH29" s="1046"/>
      <c r="AI29" s="1046"/>
      <c r="AJ29" s="1047"/>
      <c r="AK29" s="1006">
        <v>4</v>
      </c>
      <c r="AL29" s="997"/>
      <c r="AM29" s="997"/>
      <c r="AN29" s="997"/>
      <c r="AO29" s="997"/>
      <c r="AP29" s="997" t="s">
        <v>532</v>
      </c>
      <c r="AQ29" s="997"/>
      <c r="AR29" s="997"/>
      <c r="AS29" s="997"/>
      <c r="AT29" s="997"/>
      <c r="AU29" s="997" t="s">
        <v>532</v>
      </c>
      <c r="AV29" s="997"/>
      <c r="AW29" s="997"/>
      <c r="AX29" s="997"/>
      <c r="AY29" s="997"/>
      <c r="AZ29" s="997" t="s">
        <v>532</v>
      </c>
      <c r="BA29" s="997"/>
      <c r="BB29" s="997"/>
      <c r="BC29" s="997"/>
      <c r="BD29" s="997"/>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379</v>
      </c>
      <c r="C30" s="1064"/>
      <c r="D30" s="1064"/>
      <c r="E30" s="1064"/>
      <c r="F30" s="1064"/>
      <c r="G30" s="1064"/>
      <c r="H30" s="1064"/>
      <c r="I30" s="1064"/>
      <c r="J30" s="1064"/>
      <c r="K30" s="1064"/>
      <c r="L30" s="1064"/>
      <c r="M30" s="1064"/>
      <c r="N30" s="1064"/>
      <c r="O30" s="1064"/>
      <c r="P30" s="1065"/>
      <c r="Q30" s="1069">
        <v>376</v>
      </c>
      <c r="R30" s="1070"/>
      <c r="S30" s="1070"/>
      <c r="T30" s="1070"/>
      <c r="U30" s="1070"/>
      <c r="V30" s="1070">
        <v>335</v>
      </c>
      <c r="W30" s="1070"/>
      <c r="X30" s="1070"/>
      <c r="Y30" s="1070"/>
      <c r="Z30" s="1070"/>
      <c r="AA30" s="1070">
        <v>41</v>
      </c>
      <c r="AB30" s="1070"/>
      <c r="AC30" s="1070"/>
      <c r="AD30" s="1070"/>
      <c r="AE30" s="1071"/>
      <c r="AF30" s="1045">
        <v>41</v>
      </c>
      <c r="AG30" s="1046"/>
      <c r="AH30" s="1046"/>
      <c r="AI30" s="1046"/>
      <c r="AJ30" s="1047"/>
      <c r="AK30" s="1006">
        <v>60</v>
      </c>
      <c r="AL30" s="997"/>
      <c r="AM30" s="997"/>
      <c r="AN30" s="997"/>
      <c r="AO30" s="997"/>
      <c r="AP30" s="997" t="s">
        <v>532</v>
      </c>
      <c r="AQ30" s="997"/>
      <c r="AR30" s="997"/>
      <c r="AS30" s="997"/>
      <c r="AT30" s="997"/>
      <c r="AU30" s="997" t="s">
        <v>532</v>
      </c>
      <c r="AV30" s="997"/>
      <c r="AW30" s="997"/>
      <c r="AX30" s="997"/>
      <c r="AY30" s="997"/>
      <c r="AZ30" s="997" t="s">
        <v>532</v>
      </c>
      <c r="BA30" s="997"/>
      <c r="BB30" s="997"/>
      <c r="BC30" s="997"/>
      <c r="BD30" s="997"/>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380</v>
      </c>
      <c r="C31" s="1064"/>
      <c r="D31" s="1064"/>
      <c r="E31" s="1064"/>
      <c r="F31" s="1064"/>
      <c r="G31" s="1064"/>
      <c r="H31" s="1064"/>
      <c r="I31" s="1064"/>
      <c r="J31" s="1064"/>
      <c r="K31" s="1064"/>
      <c r="L31" s="1064"/>
      <c r="M31" s="1064"/>
      <c r="N31" s="1064"/>
      <c r="O31" s="1064"/>
      <c r="P31" s="1065"/>
      <c r="Q31" s="1069">
        <v>32</v>
      </c>
      <c r="R31" s="1070"/>
      <c r="S31" s="1070"/>
      <c r="T31" s="1070"/>
      <c r="U31" s="1070"/>
      <c r="V31" s="1070">
        <v>31</v>
      </c>
      <c r="W31" s="1070"/>
      <c r="X31" s="1070"/>
      <c r="Y31" s="1070"/>
      <c r="Z31" s="1070"/>
      <c r="AA31" s="1070">
        <v>1</v>
      </c>
      <c r="AB31" s="1070"/>
      <c r="AC31" s="1070"/>
      <c r="AD31" s="1070"/>
      <c r="AE31" s="1071"/>
      <c r="AF31" s="1045">
        <v>1</v>
      </c>
      <c r="AG31" s="1046"/>
      <c r="AH31" s="1046"/>
      <c r="AI31" s="1046"/>
      <c r="AJ31" s="1047"/>
      <c r="AK31" s="1006">
        <v>17</v>
      </c>
      <c r="AL31" s="997"/>
      <c r="AM31" s="997"/>
      <c r="AN31" s="997"/>
      <c r="AO31" s="997"/>
      <c r="AP31" s="997" t="s">
        <v>532</v>
      </c>
      <c r="AQ31" s="997"/>
      <c r="AR31" s="997"/>
      <c r="AS31" s="997"/>
      <c r="AT31" s="997"/>
      <c r="AU31" s="997" t="s">
        <v>532</v>
      </c>
      <c r="AV31" s="997"/>
      <c r="AW31" s="997"/>
      <c r="AX31" s="997"/>
      <c r="AY31" s="997"/>
      <c r="AZ31" s="997" t="s">
        <v>532</v>
      </c>
      <c r="BA31" s="997"/>
      <c r="BB31" s="997"/>
      <c r="BC31" s="997"/>
      <c r="BD31" s="997"/>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381</v>
      </c>
      <c r="C32" s="1064"/>
      <c r="D32" s="1064"/>
      <c r="E32" s="1064"/>
      <c r="F32" s="1064"/>
      <c r="G32" s="1064"/>
      <c r="H32" s="1064"/>
      <c r="I32" s="1064"/>
      <c r="J32" s="1064"/>
      <c r="K32" s="1064"/>
      <c r="L32" s="1064"/>
      <c r="M32" s="1064"/>
      <c r="N32" s="1064"/>
      <c r="O32" s="1064"/>
      <c r="P32" s="1065"/>
      <c r="Q32" s="1069">
        <v>45</v>
      </c>
      <c r="R32" s="1070"/>
      <c r="S32" s="1070"/>
      <c r="T32" s="1070"/>
      <c r="U32" s="1070"/>
      <c r="V32" s="1070">
        <v>39</v>
      </c>
      <c r="W32" s="1070"/>
      <c r="X32" s="1070"/>
      <c r="Y32" s="1070"/>
      <c r="Z32" s="1070"/>
      <c r="AA32" s="1070">
        <v>6</v>
      </c>
      <c r="AB32" s="1070"/>
      <c r="AC32" s="1070"/>
      <c r="AD32" s="1070"/>
      <c r="AE32" s="1071"/>
      <c r="AF32" s="1045">
        <v>6</v>
      </c>
      <c r="AG32" s="1046"/>
      <c r="AH32" s="1046"/>
      <c r="AI32" s="1046"/>
      <c r="AJ32" s="1047"/>
      <c r="AK32" s="1006">
        <v>7</v>
      </c>
      <c r="AL32" s="997"/>
      <c r="AM32" s="997"/>
      <c r="AN32" s="997"/>
      <c r="AO32" s="997"/>
      <c r="AP32" s="997">
        <v>154</v>
      </c>
      <c r="AQ32" s="997"/>
      <c r="AR32" s="997"/>
      <c r="AS32" s="997"/>
      <c r="AT32" s="997"/>
      <c r="AU32" s="997">
        <v>154</v>
      </c>
      <c r="AV32" s="997"/>
      <c r="AW32" s="997"/>
      <c r="AX32" s="997"/>
      <c r="AY32" s="997"/>
      <c r="AZ32" s="997" t="s">
        <v>532</v>
      </c>
      <c r="BA32" s="997"/>
      <c r="BB32" s="997"/>
      <c r="BC32" s="997"/>
      <c r="BD32" s="997"/>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383</v>
      </c>
      <c r="C33" s="1064"/>
      <c r="D33" s="1064"/>
      <c r="E33" s="1064"/>
      <c r="F33" s="1064"/>
      <c r="G33" s="1064"/>
      <c r="H33" s="1064"/>
      <c r="I33" s="1064"/>
      <c r="J33" s="1064"/>
      <c r="K33" s="1064"/>
      <c r="L33" s="1064"/>
      <c r="M33" s="1064"/>
      <c r="N33" s="1064"/>
      <c r="O33" s="1064"/>
      <c r="P33" s="1065"/>
      <c r="Q33" s="1069">
        <v>35</v>
      </c>
      <c r="R33" s="1070"/>
      <c r="S33" s="1070"/>
      <c r="T33" s="1070"/>
      <c r="U33" s="1070"/>
      <c r="V33" s="1070">
        <v>35</v>
      </c>
      <c r="W33" s="1070"/>
      <c r="X33" s="1070"/>
      <c r="Y33" s="1070"/>
      <c r="Z33" s="1070"/>
      <c r="AA33" s="1070">
        <v>0</v>
      </c>
      <c r="AB33" s="1070"/>
      <c r="AC33" s="1070"/>
      <c r="AD33" s="1070"/>
      <c r="AE33" s="1071"/>
      <c r="AF33" s="1045">
        <v>2</v>
      </c>
      <c r="AG33" s="1046"/>
      <c r="AH33" s="1046"/>
      <c r="AI33" s="1046"/>
      <c r="AJ33" s="1047"/>
      <c r="AK33" s="1006">
        <v>18</v>
      </c>
      <c r="AL33" s="997"/>
      <c r="AM33" s="997"/>
      <c r="AN33" s="997"/>
      <c r="AO33" s="997"/>
      <c r="AP33" s="997">
        <v>210</v>
      </c>
      <c r="AQ33" s="997"/>
      <c r="AR33" s="997"/>
      <c r="AS33" s="997"/>
      <c r="AT33" s="997"/>
      <c r="AU33" s="997">
        <v>210</v>
      </c>
      <c r="AV33" s="997"/>
      <c r="AW33" s="997"/>
      <c r="AX33" s="997"/>
      <c r="AY33" s="997"/>
      <c r="AZ33" s="997" t="s">
        <v>532</v>
      </c>
      <c r="BA33" s="997"/>
      <c r="BB33" s="997"/>
      <c r="BC33" s="997"/>
      <c r="BD33" s="997"/>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384</v>
      </c>
      <c r="C34" s="1064"/>
      <c r="D34" s="1064"/>
      <c r="E34" s="1064"/>
      <c r="F34" s="1064"/>
      <c r="G34" s="1064"/>
      <c r="H34" s="1064"/>
      <c r="I34" s="1064"/>
      <c r="J34" s="1064"/>
      <c r="K34" s="1064"/>
      <c r="L34" s="1064"/>
      <c r="M34" s="1064"/>
      <c r="N34" s="1064"/>
      <c r="O34" s="1064"/>
      <c r="P34" s="1065"/>
      <c r="Q34" s="1069">
        <v>58</v>
      </c>
      <c r="R34" s="1070"/>
      <c r="S34" s="1070"/>
      <c r="T34" s="1070"/>
      <c r="U34" s="1070"/>
      <c r="V34" s="1070">
        <v>55</v>
      </c>
      <c r="W34" s="1070"/>
      <c r="X34" s="1070"/>
      <c r="Y34" s="1070"/>
      <c r="Z34" s="1070"/>
      <c r="AA34" s="1070">
        <v>3</v>
      </c>
      <c r="AB34" s="1070"/>
      <c r="AC34" s="1070"/>
      <c r="AD34" s="1070"/>
      <c r="AE34" s="1071"/>
      <c r="AF34" s="1045">
        <v>3</v>
      </c>
      <c r="AG34" s="1046"/>
      <c r="AH34" s="1046"/>
      <c r="AI34" s="1046"/>
      <c r="AJ34" s="1047"/>
      <c r="AK34" s="1006">
        <v>45</v>
      </c>
      <c r="AL34" s="997"/>
      <c r="AM34" s="997"/>
      <c r="AN34" s="997"/>
      <c r="AO34" s="997"/>
      <c r="AP34" s="997">
        <v>362</v>
      </c>
      <c r="AQ34" s="997"/>
      <c r="AR34" s="997"/>
      <c r="AS34" s="997"/>
      <c r="AT34" s="997"/>
      <c r="AU34" s="997">
        <v>362</v>
      </c>
      <c r="AV34" s="997"/>
      <c r="AW34" s="997"/>
      <c r="AX34" s="997"/>
      <c r="AY34" s="997"/>
      <c r="AZ34" s="997" t="s">
        <v>532</v>
      </c>
      <c r="BA34" s="997"/>
      <c r="BB34" s="997"/>
      <c r="BC34" s="997"/>
      <c r="BD34" s="997"/>
      <c r="BE34" s="1058" t="s">
        <v>382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385</v>
      </c>
      <c r="C35" s="1064"/>
      <c r="D35" s="1064"/>
      <c r="E35" s="1064"/>
      <c r="F35" s="1064"/>
      <c r="G35" s="1064"/>
      <c r="H35" s="1064"/>
      <c r="I35" s="1064"/>
      <c r="J35" s="1064"/>
      <c r="K35" s="1064"/>
      <c r="L35" s="1064"/>
      <c r="M35" s="1064"/>
      <c r="N35" s="1064"/>
      <c r="O35" s="1064"/>
      <c r="P35" s="1065"/>
      <c r="Q35" s="1069">
        <v>6</v>
      </c>
      <c r="R35" s="1070"/>
      <c r="S35" s="1070"/>
      <c r="T35" s="1070"/>
      <c r="U35" s="1070"/>
      <c r="V35" s="1070">
        <v>5</v>
      </c>
      <c r="W35" s="1070"/>
      <c r="X35" s="1070"/>
      <c r="Y35" s="1070"/>
      <c r="Z35" s="1070"/>
      <c r="AA35" s="1070">
        <v>1</v>
      </c>
      <c r="AB35" s="1070"/>
      <c r="AC35" s="1070"/>
      <c r="AD35" s="1070"/>
      <c r="AE35" s="1071"/>
      <c r="AF35" s="1045">
        <v>1</v>
      </c>
      <c r="AG35" s="1046"/>
      <c r="AH35" s="1046"/>
      <c r="AI35" s="1046"/>
      <c r="AJ35" s="1047"/>
      <c r="AK35" s="1006">
        <v>5</v>
      </c>
      <c r="AL35" s="997"/>
      <c r="AM35" s="997"/>
      <c r="AN35" s="997"/>
      <c r="AO35" s="997"/>
      <c r="AP35" s="997">
        <v>37</v>
      </c>
      <c r="AQ35" s="997"/>
      <c r="AR35" s="997"/>
      <c r="AS35" s="997"/>
      <c r="AT35" s="997"/>
      <c r="AU35" s="997">
        <v>37</v>
      </c>
      <c r="AV35" s="997"/>
      <c r="AW35" s="997"/>
      <c r="AX35" s="997"/>
      <c r="AY35" s="997"/>
      <c r="AZ35" s="997" t="s">
        <v>532</v>
      </c>
      <c r="BA35" s="997"/>
      <c r="BB35" s="997"/>
      <c r="BC35" s="997"/>
      <c r="BD35" s="997"/>
      <c r="BE35" s="1058" t="s">
        <v>382</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365</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97</v>
      </c>
      <c r="AG63" s="985"/>
      <c r="AH63" s="985"/>
      <c r="AI63" s="985"/>
      <c r="AJ63" s="1056"/>
      <c r="AK63" s="1057"/>
      <c r="AL63" s="989"/>
      <c r="AM63" s="989"/>
      <c r="AN63" s="989"/>
      <c r="AO63" s="989"/>
      <c r="AP63" s="985">
        <v>763</v>
      </c>
      <c r="AQ63" s="985"/>
      <c r="AR63" s="985"/>
      <c r="AS63" s="985"/>
      <c r="AT63" s="985"/>
      <c r="AU63" s="985">
        <v>763</v>
      </c>
      <c r="AV63" s="985"/>
      <c r="AW63" s="985"/>
      <c r="AX63" s="985"/>
      <c r="AY63" s="985"/>
      <c r="AZ63" s="1051"/>
      <c r="BA63" s="1051"/>
      <c r="BB63" s="1051"/>
      <c r="BC63" s="1051"/>
      <c r="BD63" s="1051"/>
      <c r="BE63" s="986"/>
      <c r="BF63" s="986"/>
      <c r="BG63" s="986"/>
      <c r="BH63" s="986"/>
      <c r="BI63" s="987"/>
      <c r="BJ63" s="1052" t="s">
        <v>111</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389</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390</v>
      </c>
      <c r="AV66" s="1028"/>
      <c r="AW66" s="1028"/>
      <c r="AX66" s="1028"/>
      <c r="AY66" s="1029"/>
      <c r="AZ66" s="1027" t="s">
        <v>354</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533</v>
      </c>
      <c r="C68" s="1012"/>
      <c r="D68" s="1012"/>
      <c r="E68" s="1012"/>
      <c r="F68" s="1012"/>
      <c r="G68" s="1012"/>
      <c r="H68" s="1012"/>
      <c r="I68" s="1012"/>
      <c r="J68" s="1012"/>
      <c r="K68" s="1012"/>
      <c r="L68" s="1012"/>
      <c r="M68" s="1012"/>
      <c r="N68" s="1012"/>
      <c r="O68" s="1012"/>
      <c r="P68" s="1013"/>
      <c r="Q68" s="1014">
        <v>3590</v>
      </c>
      <c r="R68" s="1008"/>
      <c r="S68" s="1008"/>
      <c r="T68" s="1008"/>
      <c r="U68" s="1008"/>
      <c r="V68" s="1008">
        <v>3879</v>
      </c>
      <c r="W68" s="1008"/>
      <c r="X68" s="1008"/>
      <c r="Y68" s="1008"/>
      <c r="Z68" s="1008"/>
      <c r="AA68" s="1008">
        <v>-289</v>
      </c>
      <c r="AB68" s="1008"/>
      <c r="AC68" s="1008"/>
      <c r="AD68" s="1008"/>
      <c r="AE68" s="1008"/>
      <c r="AF68" s="1008">
        <v>2028</v>
      </c>
      <c r="AG68" s="1008"/>
      <c r="AH68" s="1008"/>
      <c r="AI68" s="1008"/>
      <c r="AJ68" s="1008"/>
      <c r="AK68" s="1008" t="s">
        <v>542</v>
      </c>
      <c r="AL68" s="1008"/>
      <c r="AM68" s="1008"/>
      <c r="AN68" s="1008"/>
      <c r="AO68" s="1008"/>
      <c r="AP68" s="1008">
        <v>1950</v>
      </c>
      <c r="AQ68" s="1008"/>
      <c r="AR68" s="1008"/>
      <c r="AS68" s="1008"/>
      <c r="AT68" s="1008"/>
      <c r="AU68" s="1008">
        <v>19</v>
      </c>
      <c r="AV68" s="1008"/>
      <c r="AW68" s="1008"/>
      <c r="AX68" s="1008"/>
      <c r="AY68" s="1008"/>
      <c r="AZ68" s="1009" t="s">
        <v>541</v>
      </c>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534</v>
      </c>
      <c r="C69" s="1001"/>
      <c r="D69" s="1001"/>
      <c r="E69" s="1001"/>
      <c r="F69" s="1001"/>
      <c r="G69" s="1001"/>
      <c r="H69" s="1001"/>
      <c r="I69" s="1001"/>
      <c r="J69" s="1001"/>
      <c r="K69" s="1001"/>
      <c r="L69" s="1001"/>
      <c r="M69" s="1001"/>
      <c r="N69" s="1001"/>
      <c r="O69" s="1001"/>
      <c r="P69" s="1002"/>
      <c r="Q69" s="1003">
        <v>886</v>
      </c>
      <c r="R69" s="997"/>
      <c r="S69" s="997"/>
      <c r="T69" s="997"/>
      <c r="U69" s="997"/>
      <c r="V69" s="997">
        <v>875</v>
      </c>
      <c r="W69" s="997"/>
      <c r="X69" s="997"/>
      <c r="Y69" s="997"/>
      <c r="Z69" s="997"/>
      <c r="AA69" s="997">
        <v>11</v>
      </c>
      <c r="AB69" s="997"/>
      <c r="AC69" s="997"/>
      <c r="AD69" s="997"/>
      <c r="AE69" s="997"/>
      <c r="AF69" s="997">
        <v>11</v>
      </c>
      <c r="AG69" s="997"/>
      <c r="AH69" s="997"/>
      <c r="AI69" s="997"/>
      <c r="AJ69" s="997"/>
      <c r="AK69" s="997" t="s">
        <v>543</v>
      </c>
      <c r="AL69" s="997"/>
      <c r="AM69" s="997"/>
      <c r="AN69" s="997"/>
      <c r="AO69" s="997"/>
      <c r="AP69" s="997" t="s">
        <v>532</v>
      </c>
      <c r="AQ69" s="997"/>
      <c r="AR69" s="997"/>
      <c r="AS69" s="997"/>
      <c r="AT69" s="997"/>
      <c r="AU69" s="997" t="s">
        <v>532</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535</v>
      </c>
      <c r="C70" s="1001"/>
      <c r="D70" s="1001"/>
      <c r="E70" s="1001"/>
      <c r="F70" s="1001"/>
      <c r="G70" s="1001"/>
      <c r="H70" s="1001"/>
      <c r="I70" s="1001"/>
      <c r="J70" s="1001"/>
      <c r="K70" s="1001"/>
      <c r="L70" s="1001"/>
      <c r="M70" s="1001"/>
      <c r="N70" s="1001"/>
      <c r="O70" s="1001"/>
      <c r="P70" s="1002"/>
      <c r="Q70" s="1003">
        <v>2364</v>
      </c>
      <c r="R70" s="997"/>
      <c r="S70" s="997"/>
      <c r="T70" s="997"/>
      <c r="U70" s="997"/>
      <c r="V70" s="997">
        <v>2207</v>
      </c>
      <c r="W70" s="997"/>
      <c r="X70" s="997"/>
      <c r="Y70" s="997"/>
      <c r="Z70" s="997"/>
      <c r="AA70" s="997">
        <v>157</v>
      </c>
      <c r="AB70" s="997"/>
      <c r="AC70" s="997"/>
      <c r="AD70" s="997"/>
      <c r="AE70" s="997"/>
      <c r="AF70" s="997">
        <v>157</v>
      </c>
      <c r="AG70" s="997"/>
      <c r="AH70" s="997"/>
      <c r="AI70" s="997"/>
      <c r="AJ70" s="997"/>
      <c r="AK70" s="997" t="s">
        <v>532</v>
      </c>
      <c r="AL70" s="997"/>
      <c r="AM70" s="997"/>
      <c r="AN70" s="997"/>
      <c r="AO70" s="997"/>
      <c r="AP70" s="997">
        <v>2104</v>
      </c>
      <c r="AQ70" s="997"/>
      <c r="AR70" s="997"/>
      <c r="AS70" s="997"/>
      <c r="AT70" s="997"/>
      <c r="AU70" s="997">
        <v>25</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536</v>
      </c>
      <c r="C71" s="1001"/>
      <c r="D71" s="1001"/>
      <c r="E71" s="1001"/>
      <c r="F71" s="1001"/>
      <c r="G71" s="1001"/>
      <c r="H71" s="1001"/>
      <c r="I71" s="1001"/>
      <c r="J71" s="1001"/>
      <c r="K71" s="1001"/>
      <c r="L71" s="1001"/>
      <c r="M71" s="1001"/>
      <c r="N71" s="1001"/>
      <c r="O71" s="1001"/>
      <c r="P71" s="1002"/>
      <c r="Q71" s="1003">
        <v>12</v>
      </c>
      <c r="R71" s="997"/>
      <c r="S71" s="997"/>
      <c r="T71" s="997"/>
      <c r="U71" s="997"/>
      <c r="V71" s="997">
        <v>12</v>
      </c>
      <c r="W71" s="997"/>
      <c r="X71" s="997"/>
      <c r="Y71" s="997"/>
      <c r="Z71" s="997"/>
      <c r="AA71" s="997">
        <v>0</v>
      </c>
      <c r="AB71" s="997"/>
      <c r="AC71" s="997"/>
      <c r="AD71" s="997"/>
      <c r="AE71" s="997"/>
      <c r="AF71" s="997">
        <v>0</v>
      </c>
      <c r="AG71" s="997"/>
      <c r="AH71" s="997"/>
      <c r="AI71" s="997"/>
      <c r="AJ71" s="997"/>
      <c r="AK71" s="997">
        <v>9</v>
      </c>
      <c r="AL71" s="997"/>
      <c r="AM71" s="997"/>
      <c r="AN71" s="997"/>
      <c r="AO71" s="997"/>
      <c r="AP71" s="997" t="s">
        <v>532</v>
      </c>
      <c r="AQ71" s="997"/>
      <c r="AR71" s="997"/>
      <c r="AS71" s="997"/>
      <c r="AT71" s="997"/>
      <c r="AU71" s="997" t="s">
        <v>532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537</v>
      </c>
      <c r="C72" s="1001"/>
      <c r="D72" s="1001"/>
      <c r="E72" s="1001"/>
      <c r="F72" s="1001"/>
      <c r="G72" s="1001"/>
      <c r="H72" s="1001"/>
      <c r="I72" s="1001"/>
      <c r="J72" s="1001"/>
      <c r="K72" s="1001"/>
      <c r="L72" s="1001"/>
      <c r="M72" s="1001"/>
      <c r="N72" s="1001"/>
      <c r="O72" s="1001"/>
      <c r="P72" s="1002"/>
      <c r="Q72" s="1003">
        <v>399</v>
      </c>
      <c r="R72" s="997"/>
      <c r="S72" s="997"/>
      <c r="T72" s="997"/>
      <c r="U72" s="997"/>
      <c r="V72" s="997">
        <v>367</v>
      </c>
      <c r="W72" s="997"/>
      <c r="X72" s="997"/>
      <c r="Y72" s="997"/>
      <c r="Z72" s="997"/>
      <c r="AA72" s="997">
        <v>32</v>
      </c>
      <c r="AB72" s="997"/>
      <c r="AC72" s="997"/>
      <c r="AD72" s="997"/>
      <c r="AE72" s="997"/>
      <c r="AF72" s="997">
        <v>32</v>
      </c>
      <c r="AG72" s="997"/>
      <c r="AH72" s="997"/>
      <c r="AI72" s="997"/>
      <c r="AJ72" s="997"/>
      <c r="AK72" s="997" t="s">
        <v>544</v>
      </c>
      <c r="AL72" s="997"/>
      <c r="AM72" s="997"/>
      <c r="AN72" s="997"/>
      <c r="AO72" s="997"/>
      <c r="AP72" s="997" t="s">
        <v>532</v>
      </c>
      <c r="AQ72" s="997"/>
      <c r="AR72" s="997"/>
      <c r="AS72" s="997"/>
      <c r="AT72" s="997"/>
      <c r="AU72" s="997" t="s">
        <v>532</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538</v>
      </c>
      <c r="C73" s="1001"/>
      <c r="D73" s="1001"/>
      <c r="E73" s="1001"/>
      <c r="F73" s="1001"/>
      <c r="G73" s="1001"/>
      <c r="H73" s="1001"/>
      <c r="I73" s="1001"/>
      <c r="J73" s="1001"/>
      <c r="K73" s="1001"/>
      <c r="L73" s="1001"/>
      <c r="M73" s="1001"/>
      <c r="N73" s="1001"/>
      <c r="O73" s="1001"/>
      <c r="P73" s="1002"/>
      <c r="Q73" s="1003">
        <v>284</v>
      </c>
      <c r="R73" s="997"/>
      <c r="S73" s="997"/>
      <c r="T73" s="997"/>
      <c r="U73" s="997"/>
      <c r="V73" s="997">
        <v>249</v>
      </c>
      <c r="W73" s="997"/>
      <c r="X73" s="997"/>
      <c r="Y73" s="997"/>
      <c r="Z73" s="997"/>
      <c r="AA73" s="997">
        <v>34</v>
      </c>
      <c r="AB73" s="997"/>
      <c r="AC73" s="997"/>
      <c r="AD73" s="997"/>
      <c r="AE73" s="997"/>
      <c r="AF73" s="997">
        <v>34</v>
      </c>
      <c r="AG73" s="997"/>
      <c r="AH73" s="997"/>
      <c r="AI73" s="997"/>
      <c r="AJ73" s="997"/>
      <c r="AK73" s="997" t="s">
        <v>532</v>
      </c>
      <c r="AL73" s="997"/>
      <c r="AM73" s="997"/>
      <c r="AN73" s="997"/>
      <c r="AO73" s="997"/>
      <c r="AP73" s="997" t="s">
        <v>545</v>
      </c>
      <c r="AQ73" s="997"/>
      <c r="AR73" s="997"/>
      <c r="AS73" s="997"/>
      <c r="AT73" s="997"/>
      <c r="AU73" s="997" t="s">
        <v>545</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539</v>
      </c>
      <c r="C74" s="1001"/>
      <c r="D74" s="1001"/>
      <c r="E74" s="1001"/>
      <c r="F74" s="1001"/>
      <c r="G74" s="1001"/>
      <c r="H74" s="1001"/>
      <c r="I74" s="1001"/>
      <c r="J74" s="1001"/>
      <c r="K74" s="1001"/>
      <c r="L74" s="1001"/>
      <c r="M74" s="1001"/>
      <c r="N74" s="1001"/>
      <c r="O74" s="1001"/>
      <c r="P74" s="1002"/>
      <c r="Q74" s="1003">
        <v>286558</v>
      </c>
      <c r="R74" s="997"/>
      <c r="S74" s="997"/>
      <c r="T74" s="997"/>
      <c r="U74" s="997"/>
      <c r="V74" s="997">
        <v>273159</v>
      </c>
      <c r="W74" s="997"/>
      <c r="X74" s="997"/>
      <c r="Y74" s="997"/>
      <c r="Z74" s="997"/>
      <c r="AA74" s="997">
        <v>13399</v>
      </c>
      <c r="AB74" s="997"/>
      <c r="AC74" s="997"/>
      <c r="AD74" s="997"/>
      <c r="AE74" s="997"/>
      <c r="AF74" s="997">
        <v>13399</v>
      </c>
      <c r="AG74" s="997"/>
      <c r="AH74" s="997"/>
      <c r="AI74" s="997"/>
      <c r="AJ74" s="997"/>
      <c r="AK74" s="997">
        <v>294</v>
      </c>
      <c r="AL74" s="997"/>
      <c r="AM74" s="997"/>
      <c r="AN74" s="997"/>
      <c r="AO74" s="997"/>
      <c r="AP74" s="997" t="s">
        <v>532</v>
      </c>
      <c r="AQ74" s="997"/>
      <c r="AR74" s="997"/>
      <c r="AS74" s="997"/>
      <c r="AT74" s="997"/>
      <c r="AU74" s="997" t="s">
        <v>532</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540</v>
      </c>
      <c r="C75" s="1001"/>
      <c r="D75" s="1001"/>
      <c r="E75" s="1001"/>
      <c r="F75" s="1001"/>
      <c r="G75" s="1001"/>
      <c r="H75" s="1001"/>
      <c r="I75" s="1001"/>
      <c r="J75" s="1001"/>
      <c r="K75" s="1001"/>
      <c r="L75" s="1001"/>
      <c r="M75" s="1001"/>
      <c r="N75" s="1001"/>
      <c r="O75" s="1001"/>
      <c r="P75" s="1002"/>
      <c r="Q75" s="1004">
        <v>12246</v>
      </c>
      <c r="R75" s="1005"/>
      <c r="S75" s="1005"/>
      <c r="T75" s="1005"/>
      <c r="U75" s="1006"/>
      <c r="V75" s="1007">
        <v>10158</v>
      </c>
      <c r="W75" s="1005"/>
      <c r="X75" s="1005"/>
      <c r="Y75" s="1005"/>
      <c r="Z75" s="1006"/>
      <c r="AA75" s="1007">
        <v>2088</v>
      </c>
      <c r="AB75" s="1005"/>
      <c r="AC75" s="1005"/>
      <c r="AD75" s="1005"/>
      <c r="AE75" s="1006"/>
      <c r="AF75" s="1007">
        <v>2088</v>
      </c>
      <c r="AG75" s="1005"/>
      <c r="AH75" s="1005"/>
      <c r="AI75" s="1005"/>
      <c r="AJ75" s="1006"/>
      <c r="AK75" s="1007">
        <v>950</v>
      </c>
      <c r="AL75" s="1005"/>
      <c r="AM75" s="1005"/>
      <c r="AN75" s="1005"/>
      <c r="AO75" s="1006"/>
      <c r="AP75" s="1007" t="s">
        <v>532</v>
      </c>
      <c r="AQ75" s="1005"/>
      <c r="AR75" s="1005"/>
      <c r="AS75" s="1005"/>
      <c r="AT75" s="1006"/>
      <c r="AU75" s="1007" t="s">
        <v>532</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365</v>
      </c>
      <c r="B88" s="970" t="s">
        <v>391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400</v>
      </c>
      <c r="AB109" s="918"/>
      <c r="AC109" s="918"/>
      <c r="AD109" s="918"/>
      <c r="AE109" s="919"/>
      <c r="AF109" s="920" t="s">
        <v>286</v>
      </c>
      <c r="AG109" s="918"/>
      <c r="AH109" s="918"/>
      <c r="AI109" s="918"/>
      <c r="AJ109" s="919"/>
      <c r="AK109" s="920" t="s">
        <v>285</v>
      </c>
      <c r="AL109" s="918"/>
      <c r="AM109" s="918"/>
      <c r="AN109" s="918"/>
      <c r="AO109" s="919"/>
      <c r="AP109" s="920" t="s">
        <v>401</v>
      </c>
      <c r="AQ109" s="918"/>
      <c r="AR109" s="918"/>
      <c r="AS109" s="918"/>
      <c r="AT109" s="949"/>
      <c r="AU109" s="91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400</v>
      </c>
      <c r="BR109" s="918"/>
      <c r="BS109" s="918"/>
      <c r="BT109" s="918"/>
      <c r="BU109" s="919"/>
      <c r="BV109" s="920" t="s">
        <v>286</v>
      </c>
      <c r="BW109" s="918"/>
      <c r="BX109" s="918"/>
      <c r="BY109" s="918"/>
      <c r="BZ109" s="919"/>
      <c r="CA109" s="920" t="s">
        <v>285</v>
      </c>
      <c r="CB109" s="918"/>
      <c r="CC109" s="918"/>
      <c r="CD109" s="918"/>
      <c r="CE109" s="919"/>
      <c r="CF109" s="958" t="s">
        <v>401</v>
      </c>
      <c r="CG109" s="958"/>
      <c r="CH109" s="958"/>
      <c r="CI109" s="958"/>
      <c r="CJ109" s="958"/>
      <c r="CK109" s="920"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400</v>
      </c>
      <c r="DH109" s="918"/>
      <c r="DI109" s="918"/>
      <c r="DJ109" s="918"/>
      <c r="DK109" s="919"/>
      <c r="DL109" s="920" t="s">
        <v>286</v>
      </c>
      <c r="DM109" s="918"/>
      <c r="DN109" s="918"/>
      <c r="DO109" s="918"/>
      <c r="DP109" s="919"/>
      <c r="DQ109" s="920" t="s">
        <v>285</v>
      </c>
      <c r="DR109" s="918"/>
      <c r="DS109" s="918"/>
      <c r="DT109" s="918"/>
      <c r="DU109" s="919"/>
      <c r="DV109" s="920" t="s">
        <v>401</v>
      </c>
      <c r="DW109" s="918"/>
      <c r="DX109" s="918"/>
      <c r="DY109" s="918"/>
      <c r="DZ109" s="949"/>
    </row>
    <row r="110" spans="1:131" s="197" customFormat="1" ht="26.25" customHeight="1" x14ac:dyDescent="0.15">
      <c r="A110" s="787" t="s">
        <v>403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366528</v>
      </c>
      <c r="AB110" s="903"/>
      <c r="AC110" s="903"/>
      <c r="AD110" s="903"/>
      <c r="AE110" s="904"/>
      <c r="AF110" s="905">
        <v>352997</v>
      </c>
      <c r="AG110" s="903"/>
      <c r="AH110" s="903"/>
      <c r="AI110" s="903"/>
      <c r="AJ110" s="904"/>
      <c r="AK110" s="905">
        <v>319148</v>
      </c>
      <c r="AL110" s="903"/>
      <c r="AM110" s="903"/>
      <c r="AN110" s="903"/>
      <c r="AO110" s="904"/>
      <c r="AP110" s="906">
        <v>20.399999999999999</v>
      </c>
      <c r="AQ110" s="907"/>
      <c r="AR110" s="907"/>
      <c r="AS110" s="907"/>
      <c r="AT110" s="908"/>
      <c r="AU110" s="950" t="s">
        <v>59</v>
      </c>
      <c r="AV110" s="951"/>
      <c r="AW110" s="951"/>
      <c r="AX110" s="951"/>
      <c r="AY110" s="952"/>
      <c r="AZ110" s="846" t="s">
        <v>404</v>
      </c>
      <c r="BA110" s="788"/>
      <c r="BB110" s="788"/>
      <c r="BC110" s="788"/>
      <c r="BD110" s="788"/>
      <c r="BE110" s="788"/>
      <c r="BF110" s="788"/>
      <c r="BG110" s="788"/>
      <c r="BH110" s="788"/>
      <c r="BI110" s="788"/>
      <c r="BJ110" s="788"/>
      <c r="BK110" s="788"/>
      <c r="BL110" s="788"/>
      <c r="BM110" s="788"/>
      <c r="BN110" s="788"/>
      <c r="BO110" s="788"/>
      <c r="BP110" s="789"/>
      <c r="BQ110" s="829">
        <v>2599213</v>
      </c>
      <c r="BR110" s="830"/>
      <c r="BS110" s="830"/>
      <c r="BT110" s="830"/>
      <c r="BU110" s="830"/>
      <c r="BV110" s="830">
        <v>2505400</v>
      </c>
      <c r="BW110" s="830"/>
      <c r="BX110" s="830"/>
      <c r="BY110" s="830"/>
      <c r="BZ110" s="830"/>
      <c r="CA110" s="830">
        <v>2452072</v>
      </c>
      <c r="CB110" s="830"/>
      <c r="CC110" s="830"/>
      <c r="CD110" s="830"/>
      <c r="CE110" s="830"/>
      <c r="CF110" s="891">
        <v>156.9</v>
      </c>
      <c r="CG110" s="892"/>
      <c r="CH110" s="892"/>
      <c r="CI110" s="892"/>
      <c r="CJ110" s="892"/>
      <c r="CK110" s="946" t="s">
        <v>405</v>
      </c>
      <c r="CL110" s="894"/>
      <c r="CM110" s="899" t="s">
        <v>406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111</v>
      </c>
      <c r="DH110" s="830"/>
      <c r="DI110" s="830"/>
      <c r="DJ110" s="830"/>
      <c r="DK110" s="830"/>
      <c r="DL110" s="830" t="s">
        <v>111</v>
      </c>
      <c r="DM110" s="830"/>
      <c r="DN110" s="830"/>
      <c r="DO110" s="830"/>
      <c r="DP110" s="830"/>
      <c r="DQ110" s="830" t="s">
        <v>111</v>
      </c>
      <c r="DR110" s="830"/>
      <c r="DS110" s="830"/>
      <c r="DT110" s="830"/>
      <c r="DU110" s="830"/>
      <c r="DV110" s="831" t="s">
        <v>111</v>
      </c>
      <c r="DW110" s="831"/>
      <c r="DX110" s="831"/>
      <c r="DY110" s="831"/>
      <c r="DZ110" s="832"/>
    </row>
    <row r="111" spans="1:131" s="197" customFormat="1" ht="26.25" customHeight="1" x14ac:dyDescent="0.15">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111</v>
      </c>
      <c r="AB111" s="939"/>
      <c r="AC111" s="939"/>
      <c r="AD111" s="939"/>
      <c r="AE111" s="940"/>
      <c r="AF111" s="941" t="s">
        <v>111</v>
      </c>
      <c r="AG111" s="939"/>
      <c r="AH111" s="939"/>
      <c r="AI111" s="939"/>
      <c r="AJ111" s="940"/>
      <c r="AK111" s="941" t="s">
        <v>111</v>
      </c>
      <c r="AL111" s="939"/>
      <c r="AM111" s="939"/>
      <c r="AN111" s="939"/>
      <c r="AO111" s="940"/>
      <c r="AP111" s="942" t="s">
        <v>111</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t="s">
        <v>111</v>
      </c>
      <c r="BR111" s="801"/>
      <c r="BS111" s="801"/>
      <c r="BT111" s="801"/>
      <c r="BU111" s="801"/>
      <c r="BV111" s="801" t="s">
        <v>111</v>
      </c>
      <c r="BW111" s="801"/>
      <c r="BX111" s="801"/>
      <c r="BY111" s="801"/>
      <c r="BZ111" s="801"/>
      <c r="CA111" s="801" t="s">
        <v>111</v>
      </c>
      <c r="CB111" s="801"/>
      <c r="CC111" s="801"/>
      <c r="CD111" s="801"/>
      <c r="CE111" s="801"/>
      <c r="CF111" s="878" t="s">
        <v>111</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111</v>
      </c>
      <c r="DH111" s="801"/>
      <c r="DI111" s="801"/>
      <c r="DJ111" s="801"/>
      <c r="DK111" s="801"/>
      <c r="DL111" s="801" t="s">
        <v>111</v>
      </c>
      <c r="DM111" s="801"/>
      <c r="DN111" s="801"/>
      <c r="DO111" s="801"/>
      <c r="DP111" s="801"/>
      <c r="DQ111" s="801" t="s">
        <v>111</v>
      </c>
      <c r="DR111" s="801"/>
      <c r="DS111" s="801"/>
      <c r="DT111" s="801"/>
      <c r="DU111" s="801"/>
      <c r="DV111" s="853" t="s">
        <v>111</v>
      </c>
      <c r="DW111" s="853"/>
      <c r="DX111" s="853"/>
      <c r="DY111" s="853"/>
      <c r="DZ111" s="854"/>
    </row>
    <row r="112" spans="1:131" s="197" customFormat="1" ht="26.25" customHeight="1" x14ac:dyDescent="0.15">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111</v>
      </c>
      <c r="AB112" s="814"/>
      <c r="AC112" s="814"/>
      <c r="AD112" s="814"/>
      <c r="AE112" s="815"/>
      <c r="AF112" s="816" t="s">
        <v>111</v>
      </c>
      <c r="AG112" s="814"/>
      <c r="AH112" s="814"/>
      <c r="AI112" s="814"/>
      <c r="AJ112" s="815"/>
      <c r="AK112" s="816" t="s">
        <v>111</v>
      </c>
      <c r="AL112" s="814"/>
      <c r="AM112" s="814"/>
      <c r="AN112" s="814"/>
      <c r="AO112" s="815"/>
      <c r="AP112" s="784" t="s">
        <v>111</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786456</v>
      </c>
      <c r="BR112" s="801"/>
      <c r="BS112" s="801"/>
      <c r="BT112" s="801"/>
      <c r="BU112" s="801"/>
      <c r="BV112" s="801">
        <v>735529</v>
      </c>
      <c r="BW112" s="801"/>
      <c r="BX112" s="801"/>
      <c r="BY112" s="801"/>
      <c r="BZ112" s="801"/>
      <c r="CA112" s="801">
        <v>680438</v>
      </c>
      <c r="CB112" s="801"/>
      <c r="CC112" s="801"/>
      <c r="CD112" s="801"/>
      <c r="CE112" s="801"/>
      <c r="CF112" s="878">
        <v>43.5</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111</v>
      </c>
      <c r="DH112" s="801"/>
      <c r="DI112" s="801"/>
      <c r="DJ112" s="801"/>
      <c r="DK112" s="801"/>
      <c r="DL112" s="801" t="s">
        <v>111</v>
      </c>
      <c r="DM112" s="801"/>
      <c r="DN112" s="801"/>
      <c r="DO112" s="801"/>
      <c r="DP112" s="801"/>
      <c r="DQ112" s="801" t="s">
        <v>111</v>
      </c>
      <c r="DR112" s="801"/>
      <c r="DS112" s="801"/>
      <c r="DT112" s="801"/>
      <c r="DU112" s="801"/>
      <c r="DV112" s="853" t="s">
        <v>111</v>
      </c>
      <c r="DW112" s="853"/>
      <c r="DX112" s="853"/>
      <c r="DY112" s="853"/>
      <c r="DZ112" s="854"/>
    </row>
    <row r="113" spans="1:130" s="197" customFormat="1" ht="26.25" customHeight="1" x14ac:dyDescent="0.15">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84278</v>
      </c>
      <c r="AB113" s="939"/>
      <c r="AC113" s="939"/>
      <c r="AD113" s="939"/>
      <c r="AE113" s="940"/>
      <c r="AF113" s="941">
        <v>74738</v>
      </c>
      <c r="AG113" s="939"/>
      <c r="AH113" s="939"/>
      <c r="AI113" s="939"/>
      <c r="AJ113" s="940"/>
      <c r="AK113" s="941">
        <v>67152</v>
      </c>
      <c r="AL113" s="939"/>
      <c r="AM113" s="939"/>
      <c r="AN113" s="939"/>
      <c r="AO113" s="940"/>
      <c r="AP113" s="942">
        <v>4.3</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74282</v>
      </c>
      <c r="BR113" s="801"/>
      <c r="BS113" s="801"/>
      <c r="BT113" s="801"/>
      <c r="BU113" s="801"/>
      <c r="BV113" s="801">
        <v>58119</v>
      </c>
      <c r="BW113" s="801"/>
      <c r="BX113" s="801"/>
      <c r="BY113" s="801"/>
      <c r="BZ113" s="801"/>
      <c r="CA113" s="801">
        <v>85444</v>
      </c>
      <c r="CB113" s="801"/>
      <c r="CC113" s="801"/>
      <c r="CD113" s="801"/>
      <c r="CE113" s="801"/>
      <c r="CF113" s="878">
        <v>5.5</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111</v>
      </c>
      <c r="DH113" s="814"/>
      <c r="DI113" s="814"/>
      <c r="DJ113" s="814"/>
      <c r="DK113" s="815"/>
      <c r="DL113" s="816" t="s">
        <v>111</v>
      </c>
      <c r="DM113" s="814"/>
      <c r="DN113" s="814"/>
      <c r="DO113" s="814"/>
      <c r="DP113" s="815"/>
      <c r="DQ113" s="816" t="s">
        <v>111</v>
      </c>
      <c r="DR113" s="814"/>
      <c r="DS113" s="814"/>
      <c r="DT113" s="814"/>
      <c r="DU113" s="815"/>
      <c r="DV113" s="784" t="s">
        <v>111</v>
      </c>
      <c r="DW113" s="785"/>
      <c r="DX113" s="785"/>
      <c r="DY113" s="785"/>
      <c r="DZ113" s="786"/>
    </row>
    <row r="114" spans="1:130" s="197" customFormat="1" ht="26.25" customHeight="1" x14ac:dyDescent="0.15">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15985</v>
      </c>
      <c r="AB114" s="814"/>
      <c r="AC114" s="814"/>
      <c r="AD114" s="814"/>
      <c r="AE114" s="815"/>
      <c r="AF114" s="816">
        <v>16668</v>
      </c>
      <c r="AG114" s="814"/>
      <c r="AH114" s="814"/>
      <c r="AI114" s="814"/>
      <c r="AJ114" s="815"/>
      <c r="AK114" s="816">
        <v>15555</v>
      </c>
      <c r="AL114" s="814"/>
      <c r="AM114" s="814"/>
      <c r="AN114" s="814"/>
      <c r="AO114" s="815"/>
      <c r="AP114" s="784">
        <v>1</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567792</v>
      </c>
      <c r="BR114" s="801"/>
      <c r="BS114" s="801"/>
      <c r="BT114" s="801"/>
      <c r="BU114" s="801"/>
      <c r="BV114" s="801">
        <v>337670</v>
      </c>
      <c r="BW114" s="801"/>
      <c r="BX114" s="801"/>
      <c r="BY114" s="801"/>
      <c r="BZ114" s="801"/>
      <c r="CA114" s="801">
        <v>354417</v>
      </c>
      <c r="CB114" s="801"/>
      <c r="CC114" s="801"/>
      <c r="CD114" s="801"/>
      <c r="CE114" s="801"/>
      <c r="CF114" s="878">
        <v>22.7</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111</v>
      </c>
      <c r="DH114" s="814"/>
      <c r="DI114" s="814"/>
      <c r="DJ114" s="814"/>
      <c r="DK114" s="815"/>
      <c r="DL114" s="816" t="s">
        <v>111</v>
      </c>
      <c r="DM114" s="814"/>
      <c r="DN114" s="814"/>
      <c r="DO114" s="814"/>
      <c r="DP114" s="815"/>
      <c r="DQ114" s="816" t="s">
        <v>111</v>
      </c>
      <c r="DR114" s="814"/>
      <c r="DS114" s="814"/>
      <c r="DT114" s="814"/>
      <c r="DU114" s="815"/>
      <c r="DV114" s="784" t="s">
        <v>111</v>
      </c>
      <c r="DW114" s="785"/>
      <c r="DX114" s="785"/>
      <c r="DY114" s="785"/>
      <c r="DZ114" s="786"/>
    </row>
    <row r="115" spans="1:130" s="197" customFormat="1" ht="26.25" customHeight="1" x14ac:dyDescent="0.15">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111</v>
      </c>
      <c r="AB115" s="939"/>
      <c r="AC115" s="939"/>
      <c r="AD115" s="939"/>
      <c r="AE115" s="940"/>
      <c r="AF115" s="941" t="s">
        <v>111</v>
      </c>
      <c r="AG115" s="939"/>
      <c r="AH115" s="939"/>
      <c r="AI115" s="939"/>
      <c r="AJ115" s="940"/>
      <c r="AK115" s="941" t="s">
        <v>111</v>
      </c>
      <c r="AL115" s="939"/>
      <c r="AM115" s="939"/>
      <c r="AN115" s="939"/>
      <c r="AO115" s="940"/>
      <c r="AP115" s="942" t="s">
        <v>111</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t="s">
        <v>111</v>
      </c>
      <c r="BR115" s="801"/>
      <c r="BS115" s="801"/>
      <c r="BT115" s="801"/>
      <c r="BU115" s="801"/>
      <c r="BV115" s="801" t="s">
        <v>111</v>
      </c>
      <c r="BW115" s="801"/>
      <c r="BX115" s="801"/>
      <c r="BY115" s="801"/>
      <c r="BZ115" s="801"/>
      <c r="CA115" s="801" t="s">
        <v>111</v>
      </c>
      <c r="CB115" s="801"/>
      <c r="CC115" s="801"/>
      <c r="CD115" s="801"/>
      <c r="CE115" s="801"/>
      <c r="CF115" s="878" t="s">
        <v>111</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111</v>
      </c>
      <c r="DH115" s="814"/>
      <c r="DI115" s="814"/>
      <c r="DJ115" s="814"/>
      <c r="DK115" s="815"/>
      <c r="DL115" s="816" t="s">
        <v>111</v>
      </c>
      <c r="DM115" s="814"/>
      <c r="DN115" s="814"/>
      <c r="DO115" s="814"/>
      <c r="DP115" s="815"/>
      <c r="DQ115" s="816" t="s">
        <v>111</v>
      </c>
      <c r="DR115" s="814"/>
      <c r="DS115" s="814"/>
      <c r="DT115" s="814"/>
      <c r="DU115" s="815"/>
      <c r="DV115" s="784" t="s">
        <v>111</v>
      </c>
      <c r="DW115" s="785"/>
      <c r="DX115" s="785"/>
      <c r="DY115" s="785"/>
      <c r="DZ115" s="786"/>
    </row>
    <row r="116" spans="1:130" s="197" customFormat="1" ht="26.25" customHeight="1" x14ac:dyDescent="0.15">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111</v>
      </c>
      <c r="AB116" s="814"/>
      <c r="AC116" s="814"/>
      <c r="AD116" s="814"/>
      <c r="AE116" s="815"/>
      <c r="AF116" s="816" t="s">
        <v>111</v>
      </c>
      <c r="AG116" s="814"/>
      <c r="AH116" s="814"/>
      <c r="AI116" s="814"/>
      <c r="AJ116" s="815"/>
      <c r="AK116" s="816" t="s">
        <v>111</v>
      </c>
      <c r="AL116" s="814"/>
      <c r="AM116" s="814"/>
      <c r="AN116" s="814"/>
      <c r="AO116" s="815"/>
      <c r="AP116" s="784" t="s">
        <v>111</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111</v>
      </c>
      <c r="BR116" s="801"/>
      <c r="BS116" s="801"/>
      <c r="BT116" s="801"/>
      <c r="BU116" s="801"/>
      <c r="BV116" s="801" t="s">
        <v>111</v>
      </c>
      <c r="BW116" s="801"/>
      <c r="BX116" s="801"/>
      <c r="BY116" s="801"/>
      <c r="BZ116" s="801"/>
      <c r="CA116" s="801" t="s">
        <v>111</v>
      </c>
      <c r="CB116" s="801"/>
      <c r="CC116" s="801"/>
      <c r="CD116" s="801"/>
      <c r="CE116" s="801"/>
      <c r="CF116" s="878" t="s">
        <v>111</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111</v>
      </c>
      <c r="DH116" s="814"/>
      <c r="DI116" s="814"/>
      <c r="DJ116" s="814"/>
      <c r="DK116" s="815"/>
      <c r="DL116" s="816" t="s">
        <v>111</v>
      </c>
      <c r="DM116" s="814"/>
      <c r="DN116" s="814"/>
      <c r="DO116" s="814"/>
      <c r="DP116" s="815"/>
      <c r="DQ116" s="816" t="s">
        <v>111</v>
      </c>
      <c r="DR116" s="814"/>
      <c r="DS116" s="814"/>
      <c r="DT116" s="814"/>
      <c r="DU116" s="815"/>
      <c r="DV116" s="784" t="s">
        <v>111</v>
      </c>
      <c r="DW116" s="785"/>
      <c r="DX116" s="785"/>
      <c r="DY116" s="785"/>
      <c r="DZ116" s="786"/>
    </row>
    <row r="117" spans="1:130" s="197" customFormat="1" ht="26.25" customHeight="1" x14ac:dyDescent="0.15">
      <c r="A117" s="917" t="s">
        <v>169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466791</v>
      </c>
      <c r="AB117" s="925"/>
      <c r="AC117" s="925"/>
      <c r="AD117" s="925"/>
      <c r="AE117" s="926"/>
      <c r="AF117" s="928">
        <v>444403</v>
      </c>
      <c r="AG117" s="925"/>
      <c r="AH117" s="925"/>
      <c r="AI117" s="925"/>
      <c r="AJ117" s="926"/>
      <c r="AK117" s="928">
        <v>401855</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111</v>
      </c>
      <c r="BR117" s="888"/>
      <c r="BS117" s="888"/>
      <c r="BT117" s="888"/>
      <c r="BU117" s="888"/>
      <c r="BV117" s="888" t="s">
        <v>111</v>
      </c>
      <c r="BW117" s="888"/>
      <c r="BX117" s="888"/>
      <c r="BY117" s="888"/>
      <c r="BZ117" s="888"/>
      <c r="CA117" s="888" t="s">
        <v>111</v>
      </c>
      <c r="CB117" s="888"/>
      <c r="CC117" s="888"/>
      <c r="CD117" s="888"/>
      <c r="CE117" s="888"/>
      <c r="CF117" s="878" t="s">
        <v>111</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111</v>
      </c>
      <c r="DH117" s="814"/>
      <c r="DI117" s="814"/>
      <c r="DJ117" s="814"/>
      <c r="DK117" s="815"/>
      <c r="DL117" s="816" t="s">
        <v>111</v>
      </c>
      <c r="DM117" s="814"/>
      <c r="DN117" s="814"/>
      <c r="DO117" s="814"/>
      <c r="DP117" s="815"/>
      <c r="DQ117" s="816" t="s">
        <v>111</v>
      </c>
      <c r="DR117" s="814"/>
      <c r="DS117" s="814"/>
      <c r="DT117" s="814"/>
      <c r="DU117" s="815"/>
      <c r="DV117" s="784" t="s">
        <v>111</v>
      </c>
      <c r="DW117" s="785"/>
      <c r="DX117" s="785"/>
      <c r="DY117" s="785"/>
      <c r="DZ117" s="786"/>
    </row>
    <row r="118" spans="1:130" s="197" customFormat="1" ht="26.25" customHeight="1" x14ac:dyDescent="0.15">
      <c r="A118" s="91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400</v>
      </c>
      <c r="AB118" s="918"/>
      <c r="AC118" s="918"/>
      <c r="AD118" s="918"/>
      <c r="AE118" s="919"/>
      <c r="AF118" s="920" t="s">
        <v>286</v>
      </c>
      <c r="AG118" s="918"/>
      <c r="AH118" s="918"/>
      <c r="AI118" s="918"/>
      <c r="AJ118" s="919"/>
      <c r="AK118" s="920" t="s">
        <v>285</v>
      </c>
      <c r="AL118" s="918"/>
      <c r="AM118" s="918"/>
      <c r="AN118" s="918"/>
      <c r="AO118" s="919"/>
      <c r="AP118" s="921" t="s">
        <v>401</v>
      </c>
      <c r="AQ118" s="922"/>
      <c r="AR118" s="922"/>
      <c r="AS118" s="922"/>
      <c r="AT118" s="923"/>
      <c r="AU118" s="956"/>
      <c r="AV118" s="957"/>
      <c r="AW118" s="957"/>
      <c r="AX118" s="957"/>
      <c r="AY118" s="957"/>
      <c r="AZ118" s="228" t="s">
        <v>169</v>
      </c>
      <c r="BA118" s="228"/>
      <c r="BB118" s="228"/>
      <c r="BC118" s="228"/>
      <c r="BD118" s="228"/>
      <c r="BE118" s="228"/>
      <c r="BF118" s="228"/>
      <c r="BG118" s="228"/>
      <c r="BH118" s="228"/>
      <c r="BI118" s="228"/>
      <c r="BJ118" s="228"/>
      <c r="BK118" s="228"/>
      <c r="BL118" s="228"/>
      <c r="BM118" s="228"/>
      <c r="BN118" s="228"/>
      <c r="BO118" s="867" t="s">
        <v>429</v>
      </c>
      <c r="BP118" s="868"/>
      <c r="BQ118" s="887">
        <v>4027743</v>
      </c>
      <c r="BR118" s="888"/>
      <c r="BS118" s="888"/>
      <c r="BT118" s="888"/>
      <c r="BU118" s="888"/>
      <c r="BV118" s="888">
        <v>3636718</v>
      </c>
      <c r="BW118" s="888"/>
      <c r="BX118" s="888"/>
      <c r="BY118" s="888"/>
      <c r="BZ118" s="888"/>
      <c r="CA118" s="888">
        <v>3572371</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111</v>
      </c>
      <c r="DH118" s="814"/>
      <c r="DI118" s="814"/>
      <c r="DJ118" s="814"/>
      <c r="DK118" s="815"/>
      <c r="DL118" s="816" t="s">
        <v>111</v>
      </c>
      <c r="DM118" s="814"/>
      <c r="DN118" s="814"/>
      <c r="DO118" s="814"/>
      <c r="DP118" s="815"/>
      <c r="DQ118" s="816" t="s">
        <v>111</v>
      </c>
      <c r="DR118" s="814"/>
      <c r="DS118" s="814"/>
      <c r="DT118" s="814"/>
      <c r="DU118" s="815"/>
      <c r="DV118" s="784" t="s">
        <v>111</v>
      </c>
      <c r="DW118" s="785"/>
      <c r="DX118" s="785"/>
      <c r="DY118" s="785"/>
      <c r="DZ118" s="786"/>
    </row>
    <row r="119" spans="1:130" s="197" customFormat="1" ht="26.25" customHeight="1" x14ac:dyDescent="0.15">
      <c r="A119" s="893" t="s">
        <v>405</v>
      </c>
      <c r="B119" s="894"/>
      <c r="C119" s="899" t="s">
        <v>406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111</v>
      </c>
      <c r="AB119" s="903"/>
      <c r="AC119" s="903"/>
      <c r="AD119" s="903"/>
      <c r="AE119" s="904"/>
      <c r="AF119" s="905" t="s">
        <v>111</v>
      </c>
      <c r="AG119" s="903"/>
      <c r="AH119" s="903"/>
      <c r="AI119" s="903"/>
      <c r="AJ119" s="904"/>
      <c r="AK119" s="905" t="s">
        <v>111</v>
      </c>
      <c r="AL119" s="903"/>
      <c r="AM119" s="903"/>
      <c r="AN119" s="903"/>
      <c r="AO119" s="904"/>
      <c r="AP119" s="906" t="s">
        <v>111</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3146128</v>
      </c>
      <c r="BR119" s="830"/>
      <c r="BS119" s="830"/>
      <c r="BT119" s="830"/>
      <c r="BU119" s="830"/>
      <c r="BV119" s="830">
        <v>3247353</v>
      </c>
      <c r="BW119" s="830"/>
      <c r="BX119" s="830"/>
      <c r="BY119" s="830"/>
      <c r="BZ119" s="830"/>
      <c r="CA119" s="830">
        <v>3470638</v>
      </c>
      <c r="CB119" s="830"/>
      <c r="CC119" s="830"/>
      <c r="CD119" s="830"/>
      <c r="CE119" s="830"/>
      <c r="CF119" s="891">
        <v>222.1</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111</v>
      </c>
      <c r="DH119" s="747"/>
      <c r="DI119" s="747"/>
      <c r="DJ119" s="747"/>
      <c r="DK119" s="748"/>
      <c r="DL119" s="749" t="s">
        <v>111</v>
      </c>
      <c r="DM119" s="747"/>
      <c r="DN119" s="747"/>
      <c r="DO119" s="747"/>
      <c r="DP119" s="748"/>
      <c r="DQ119" s="749" t="s">
        <v>111</v>
      </c>
      <c r="DR119" s="747"/>
      <c r="DS119" s="747"/>
      <c r="DT119" s="747"/>
      <c r="DU119" s="748"/>
      <c r="DV119" s="837" t="s">
        <v>111</v>
      </c>
      <c r="DW119" s="838"/>
      <c r="DX119" s="838"/>
      <c r="DY119" s="838"/>
      <c r="DZ119" s="839"/>
    </row>
    <row r="120" spans="1:130" s="197" customFormat="1" ht="26.25" customHeight="1" x14ac:dyDescent="0.15">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111</v>
      </c>
      <c r="AB120" s="814"/>
      <c r="AC120" s="814"/>
      <c r="AD120" s="814"/>
      <c r="AE120" s="815"/>
      <c r="AF120" s="816" t="s">
        <v>111</v>
      </c>
      <c r="AG120" s="814"/>
      <c r="AH120" s="814"/>
      <c r="AI120" s="814"/>
      <c r="AJ120" s="815"/>
      <c r="AK120" s="816" t="s">
        <v>111</v>
      </c>
      <c r="AL120" s="814"/>
      <c r="AM120" s="814"/>
      <c r="AN120" s="814"/>
      <c r="AO120" s="815"/>
      <c r="AP120" s="784" t="s">
        <v>111</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9737</v>
      </c>
      <c r="BR120" s="801"/>
      <c r="BS120" s="801"/>
      <c r="BT120" s="801"/>
      <c r="BU120" s="801"/>
      <c r="BV120" s="801">
        <v>4689</v>
      </c>
      <c r="BW120" s="801"/>
      <c r="BX120" s="801"/>
      <c r="BY120" s="801"/>
      <c r="BZ120" s="801"/>
      <c r="CA120" s="801">
        <v>2375</v>
      </c>
      <c r="CB120" s="801"/>
      <c r="CC120" s="801"/>
      <c r="CD120" s="801"/>
      <c r="CE120" s="801"/>
      <c r="CF120" s="878">
        <v>0.2</v>
      </c>
      <c r="CG120" s="879"/>
      <c r="CH120" s="879"/>
      <c r="CI120" s="879"/>
      <c r="CJ120" s="879"/>
      <c r="CK120" s="880" t="s">
        <v>435</v>
      </c>
      <c r="CL120" s="840"/>
      <c r="CM120" s="840"/>
      <c r="CN120" s="840"/>
      <c r="CO120" s="841"/>
      <c r="CP120" s="884" t="s">
        <v>384</v>
      </c>
      <c r="CQ120" s="885"/>
      <c r="CR120" s="885"/>
      <c r="CS120" s="885"/>
      <c r="CT120" s="885"/>
      <c r="CU120" s="885"/>
      <c r="CV120" s="885"/>
      <c r="CW120" s="885"/>
      <c r="CX120" s="885"/>
      <c r="CY120" s="885"/>
      <c r="CZ120" s="885"/>
      <c r="DA120" s="885"/>
      <c r="DB120" s="885"/>
      <c r="DC120" s="885"/>
      <c r="DD120" s="885"/>
      <c r="DE120" s="885"/>
      <c r="DF120" s="886"/>
      <c r="DG120" s="829">
        <v>420418</v>
      </c>
      <c r="DH120" s="830"/>
      <c r="DI120" s="830"/>
      <c r="DJ120" s="830"/>
      <c r="DK120" s="830"/>
      <c r="DL120" s="830">
        <v>391905</v>
      </c>
      <c r="DM120" s="830"/>
      <c r="DN120" s="830"/>
      <c r="DO120" s="830"/>
      <c r="DP120" s="830"/>
      <c r="DQ120" s="830">
        <v>362595</v>
      </c>
      <c r="DR120" s="830"/>
      <c r="DS120" s="830"/>
      <c r="DT120" s="830"/>
      <c r="DU120" s="830"/>
      <c r="DV120" s="831">
        <v>23.2</v>
      </c>
      <c r="DW120" s="831"/>
      <c r="DX120" s="831"/>
      <c r="DY120" s="831"/>
      <c r="DZ120" s="832"/>
    </row>
    <row r="121" spans="1:130" s="197" customFormat="1" ht="26.25" customHeight="1" x14ac:dyDescent="0.15">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111</v>
      </c>
      <c r="AB121" s="814"/>
      <c r="AC121" s="814"/>
      <c r="AD121" s="814"/>
      <c r="AE121" s="815"/>
      <c r="AF121" s="816" t="s">
        <v>111</v>
      </c>
      <c r="AG121" s="814"/>
      <c r="AH121" s="814"/>
      <c r="AI121" s="814"/>
      <c r="AJ121" s="815"/>
      <c r="AK121" s="816" t="s">
        <v>111</v>
      </c>
      <c r="AL121" s="814"/>
      <c r="AM121" s="814"/>
      <c r="AN121" s="814"/>
      <c r="AO121" s="815"/>
      <c r="AP121" s="784" t="s">
        <v>111</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2458926</v>
      </c>
      <c r="BR121" s="888"/>
      <c r="BS121" s="888"/>
      <c r="BT121" s="888"/>
      <c r="BU121" s="888"/>
      <c r="BV121" s="888">
        <v>2371684</v>
      </c>
      <c r="BW121" s="888"/>
      <c r="BX121" s="888"/>
      <c r="BY121" s="888"/>
      <c r="BZ121" s="888"/>
      <c r="CA121" s="888">
        <v>2311717</v>
      </c>
      <c r="CB121" s="888"/>
      <c r="CC121" s="888"/>
      <c r="CD121" s="888"/>
      <c r="CE121" s="888"/>
      <c r="CF121" s="889">
        <v>147.9</v>
      </c>
      <c r="CG121" s="890"/>
      <c r="CH121" s="890"/>
      <c r="CI121" s="890"/>
      <c r="CJ121" s="890"/>
      <c r="CK121" s="881"/>
      <c r="CL121" s="842"/>
      <c r="CM121" s="842"/>
      <c r="CN121" s="842"/>
      <c r="CO121" s="843"/>
      <c r="CP121" s="858" t="s">
        <v>383</v>
      </c>
      <c r="CQ121" s="859"/>
      <c r="CR121" s="859"/>
      <c r="CS121" s="859"/>
      <c r="CT121" s="859"/>
      <c r="CU121" s="859"/>
      <c r="CV121" s="859"/>
      <c r="CW121" s="859"/>
      <c r="CX121" s="859"/>
      <c r="CY121" s="859"/>
      <c r="CZ121" s="859"/>
      <c r="DA121" s="859"/>
      <c r="DB121" s="859"/>
      <c r="DC121" s="859"/>
      <c r="DD121" s="859"/>
      <c r="DE121" s="859"/>
      <c r="DF121" s="860"/>
      <c r="DG121" s="800">
        <v>236478</v>
      </c>
      <c r="DH121" s="801"/>
      <c r="DI121" s="801"/>
      <c r="DJ121" s="801"/>
      <c r="DK121" s="801"/>
      <c r="DL121" s="801">
        <v>220618</v>
      </c>
      <c r="DM121" s="801"/>
      <c r="DN121" s="801"/>
      <c r="DO121" s="801"/>
      <c r="DP121" s="801"/>
      <c r="DQ121" s="801">
        <v>206652</v>
      </c>
      <c r="DR121" s="801"/>
      <c r="DS121" s="801"/>
      <c r="DT121" s="801"/>
      <c r="DU121" s="801"/>
      <c r="DV121" s="853">
        <v>13.2</v>
      </c>
      <c r="DW121" s="853"/>
      <c r="DX121" s="853"/>
      <c r="DY121" s="853"/>
      <c r="DZ121" s="854"/>
    </row>
    <row r="122" spans="1:130" s="197" customFormat="1" ht="26.25" customHeight="1" x14ac:dyDescent="0.15">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111</v>
      </c>
      <c r="AB122" s="814"/>
      <c r="AC122" s="814"/>
      <c r="AD122" s="814"/>
      <c r="AE122" s="815"/>
      <c r="AF122" s="816" t="s">
        <v>111</v>
      </c>
      <c r="AG122" s="814"/>
      <c r="AH122" s="814"/>
      <c r="AI122" s="814"/>
      <c r="AJ122" s="815"/>
      <c r="AK122" s="816" t="s">
        <v>111</v>
      </c>
      <c r="AL122" s="814"/>
      <c r="AM122" s="814"/>
      <c r="AN122" s="814"/>
      <c r="AO122" s="815"/>
      <c r="AP122" s="784" t="s">
        <v>111</v>
      </c>
      <c r="AQ122" s="785"/>
      <c r="AR122" s="785"/>
      <c r="AS122" s="785"/>
      <c r="AT122" s="786"/>
      <c r="AU122" s="915"/>
      <c r="AV122" s="916"/>
      <c r="AW122" s="916"/>
      <c r="AX122" s="916"/>
      <c r="AY122" s="916"/>
      <c r="AZ122" s="228" t="s">
        <v>169</v>
      </c>
      <c r="BA122" s="228"/>
      <c r="BB122" s="228"/>
      <c r="BC122" s="228"/>
      <c r="BD122" s="228"/>
      <c r="BE122" s="228"/>
      <c r="BF122" s="228"/>
      <c r="BG122" s="228"/>
      <c r="BH122" s="228"/>
      <c r="BI122" s="228"/>
      <c r="BJ122" s="228"/>
      <c r="BK122" s="228"/>
      <c r="BL122" s="228"/>
      <c r="BM122" s="228"/>
      <c r="BN122" s="228"/>
      <c r="BO122" s="867" t="s">
        <v>438</v>
      </c>
      <c r="BP122" s="868"/>
      <c r="BQ122" s="869">
        <v>5614791</v>
      </c>
      <c r="BR122" s="870"/>
      <c r="BS122" s="870"/>
      <c r="BT122" s="870"/>
      <c r="BU122" s="870"/>
      <c r="BV122" s="870">
        <v>5623726</v>
      </c>
      <c r="BW122" s="870"/>
      <c r="BX122" s="870"/>
      <c r="BY122" s="870"/>
      <c r="BZ122" s="870"/>
      <c r="CA122" s="870">
        <v>5784730</v>
      </c>
      <c r="CB122" s="870"/>
      <c r="CC122" s="870"/>
      <c r="CD122" s="870"/>
      <c r="CE122" s="870"/>
      <c r="CF122" s="773"/>
      <c r="CG122" s="774"/>
      <c r="CH122" s="774"/>
      <c r="CI122" s="774"/>
      <c r="CJ122" s="871"/>
      <c r="CK122" s="881"/>
      <c r="CL122" s="842"/>
      <c r="CM122" s="842"/>
      <c r="CN122" s="842"/>
      <c r="CO122" s="843"/>
      <c r="CP122" s="858" t="s">
        <v>381</v>
      </c>
      <c r="CQ122" s="859"/>
      <c r="CR122" s="859"/>
      <c r="CS122" s="859"/>
      <c r="CT122" s="859"/>
      <c r="CU122" s="859"/>
      <c r="CV122" s="859"/>
      <c r="CW122" s="859"/>
      <c r="CX122" s="859"/>
      <c r="CY122" s="859"/>
      <c r="CZ122" s="859"/>
      <c r="DA122" s="859"/>
      <c r="DB122" s="859"/>
      <c r="DC122" s="859"/>
      <c r="DD122" s="859"/>
      <c r="DE122" s="859"/>
      <c r="DF122" s="860"/>
      <c r="DG122" s="800">
        <v>86873</v>
      </c>
      <c r="DH122" s="801"/>
      <c r="DI122" s="801"/>
      <c r="DJ122" s="801"/>
      <c r="DK122" s="801"/>
      <c r="DL122" s="801">
        <v>83847</v>
      </c>
      <c r="DM122" s="801"/>
      <c r="DN122" s="801"/>
      <c r="DO122" s="801"/>
      <c r="DP122" s="801"/>
      <c r="DQ122" s="801">
        <v>74009</v>
      </c>
      <c r="DR122" s="801"/>
      <c r="DS122" s="801"/>
      <c r="DT122" s="801"/>
      <c r="DU122" s="801"/>
      <c r="DV122" s="853">
        <v>4.7</v>
      </c>
      <c r="DW122" s="853"/>
      <c r="DX122" s="853"/>
      <c r="DY122" s="853"/>
      <c r="DZ122" s="854"/>
    </row>
    <row r="123" spans="1:130" s="197" customFormat="1" ht="26.25" customHeight="1" thickBot="1" x14ac:dyDescent="0.2">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111</v>
      </c>
      <c r="AB123" s="814"/>
      <c r="AC123" s="814"/>
      <c r="AD123" s="814"/>
      <c r="AE123" s="815"/>
      <c r="AF123" s="816" t="s">
        <v>111</v>
      </c>
      <c r="AG123" s="814"/>
      <c r="AH123" s="814"/>
      <c r="AI123" s="814"/>
      <c r="AJ123" s="815"/>
      <c r="AK123" s="816" t="s">
        <v>111</v>
      </c>
      <c r="AL123" s="814"/>
      <c r="AM123" s="814"/>
      <c r="AN123" s="814"/>
      <c r="AO123" s="815"/>
      <c r="AP123" s="784" t="s">
        <v>111</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111</v>
      </c>
      <c r="BR123" s="862"/>
      <c r="BS123" s="862"/>
      <c r="BT123" s="862"/>
      <c r="BU123" s="862"/>
      <c r="BV123" s="862" t="s">
        <v>111</v>
      </c>
      <c r="BW123" s="862"/>
      <c r="BX123" s="862"/>
      <c r="BY123" s="862"/>
      <c r="BZ123" s="862"/>
      <c r="CA123" s="862" t="s">
        <v>111</v>
      </c>
      <c r="CB123" s="862"/>
      <c r="CC123" s="862"/>
      <c r="CD123" s="862"/>
      <c r="CE123" s="862"/>
      <c r="CF123" s="760"/>
      <c r="CG123" s="761"/>
      <c r="CH123" s="761"/>
      <c r="CI123" s="761"/>
      <c r="CJ123" s="863"/>
      <c r="CK123" s="881"/>
      <c r="CL123" s="842"/>
      <c r="CM123" s="842"/>
      <c r="CN123" s="842"/>
      <c r="CO123" s="843"/>
      <c r="CP123" s="858" t="s">
        <v>385</v>
      </c>
      <c r="CQ123" s="859"/>
      <c r="CR123" s="859"/>
      <c r="CS123" s="859"/>
      <c r="CT123" s="859"/>
      <c r="CU123" s="859"/>
      <c r="CV123" s="859"/>
      <c r="CW123" s="859"/>
      <c r="CX123" s="859"/>
      <c r="CY123" s="859"/>
      <c r="CZ123" s="859"/>
      <c r="DA123" s="859"/>
      <c r="DB123" s="859"/>
      <c r="DC123" s="859"/>
      <c r="DD123" s="859"/>
      <c r="DE123" s="859"/>
      <c r="DF123" s="860"/>
      <c r="DG123" s="813">
        <v>42687</v>
      </c>
      <c r="DH123" s="814"/>
      <c r="DI123" s="814"/>
      <c r="DJ123" s="814"/>
      <c r="DK123" s="815"/>
      <c r="DL123" s="816">
        <v>39159</v>
      </c>
      <c r="DM123" s="814"/>
      <c r="DN123" s="814"/>
      <c r="DO123" s="814"/>
      <c r="DP123" s="815"/>
      <c r="DQ123" s="816">
        <v>37182</v>
      </c>
      <c r="DR123" s="814"/>
      <c r="DS123" s="814"/>
      <c r="DT123" s="814"/>
      <c r="DU123" s="815"/>
      <c r="DV123" s="784">
        <v>2.4</v>
      </c>
      <c r="DW123" s="785"/>
      <c r="DX123" s="785"/>
      <c r="DY123" s="785"/>
      <c r="DZ123" s="786"/>
    </row>
    <row r="124" spans="1:130" s="197" customFormat="1" ht="26.25" customHeight="1" x14ac:dyDescent="0.15">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111</v>
      </c>
      <c r="AB124" s="814"/>
      <c r="AC124" s="814"/>
      <c r="AD124" s="814"/>
      <c r="AE124" s="815"/>
      <c r="AF124" s="816" t="s">
        <v>111</v>
      </c>
      <c r="AG124" s="814"/>
      <c r="AH124" s="814"/>
      <c r="AI124" s="814"/>
      <c r="AJ124" s="815"/>
      <c r="AK124" s="816" t="s">
        <v>111</v>
      </c>
      <c r="AL124" s="814"/>
      <c r="AM124" s="814"/>
      <c r="AN124" s="814"/>
      <c r="AO124" s="815"/>
      <c r="AP124" s="784" t="s">
        <v>111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t="s">
        <v>111</v>
      </c>
      <c r="DH124" s="747"/>
      <c r="DI124" s="747"/>
      <c r="DJ124" s="747"/>
      <c r="DK124" s="748"/>
      <c r="DL124" s="749" t="s">
        <v>111</v>
      </c>
      <c r="DM124" s="747"/>
      <c r="DN124" s="747"/>
      <c r="DO124" s="747"/>
      <c r="DP124" s="748"/>
      <c r="DQ124" s="749" t="s">
        <v>111</v>
      </c>
      <c r="DR124" s="747"/>
      <c r="DS124" s="747"/>
      <c r="DT124" s="747"/>
      <c r="DU124" s="748"/>
      <c r="DV124" s="837" t="s">
        <v>111</v>
      </c>
      <c r="DW124" s="838"/>
      <c r="DX124" s="838"/>
      <c r="DY124" s="838"/>
      <c r="DZ124" s="839"/>
    </row>
    <row r="125" spans="1:130" s="197" customFormat="1" ht="26.25" customHeight="1" thickBot="1" x14ac:dyDescent="0.2">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111</v>
      </c>
      <c r="AB125" s="814"/>
      <c r="AC125" s="814"/>
      <c r="AD125" s="814"/>
      <c r="AE125" s="815"/>
      <c r="AF125" s="816" t="s">
        <v>111</v>
      </c>
      <c r="AG125" s="814"/>
      <c r="AH125" s="814"/>
      <c r="AI125" s="814"/>
      <c r="AJ125" s="815"/>
      <c r="AK125" s="816" t="s">
        <v>111</v>
      </c>
      <c r="AL125" s="814"/>
      <c r="AM125" s="814"/>
      <c r="AN125" s="814"/>
      <c r="AO125" s="815"/>
      <c r="AP125" s="784" t="s">
        <v>111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111</v>
      </c>
      <c r="DH125" s="830"/>
      <c r="DI125" s="830"/>
      <c r="DJ125" s="830"/>
      <c r="DK125" s="830"/>
      <c r="DL125" s="830" t="s">
        <v>111</v>
      </c>
      <c r="DM125" s="830"/>
      <c r="DN125" s="830"/>
      <c r="DO125" s="830"/>
      <c r="DP125" s="830"/>
      <c r="DQ125" s="830" t="s">
        <v>111</v>
      </c>
      <c r="DR125" s="830"/>
      <c r="DS125" s="830"/>
      <c r="DT125" s="830"/>
      <c r="DU125" s="830"/>
      <c r="DV125" s="831" t="s">
        <v>111</v>
      </c>
      <c r="DW125" s="831"/>
      <c r="DX125" s="831"/>
      <c r="DY125" s="831"/>
      <c r="DZ125" s="832"/>
    </row>
    <row r="126" spans="1:130" s="197" customFormat="1" ht="26.25" customHeight="1" x14ac:dyDescent="0.15">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111</v>
      </c>
      <c r="AB126" s="814"/>
      <c r="AC126" s="814"/>
      <c r="AD126" s="814"/>
      <c r="AE126" s="815"/>
      <c r="AF126" s="816" t="s">
        <v>111</v>
      </c>
      <c r="AG126" s="814"/>
      <c r="AH126" s="814"/>
      <c r="AI126" s="814"/>
      <c r="AJ126" s="815"/>
      <c r="AK126" s="816" t="s">
        <v>111</v>
      </c>
      <c r="AL126" s="814"/>
      <c r="AM126" s="814"/>
      <c r="AN126" s="814"/>
      <c r="AO126" s="815"/>
      <c r="AP126" s="784" t="s">
        <v>111</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t="s">
        <v>111</v>
      </c>
      <c r="DH126" s="801"/>
      <c r="DI126" s="801"/>
      <c r="DJ126" s="801"/>
      <c r="DK126" s="801"/>
      <c r="DL126" s="801" t="s">
        <v>111</v>
      </c>
      <c r="DM126" s="801"/>
      <c r="DN126" s="801"/>
      <c r="DO126" s="801"/>
      <c r="DP126" s="801"/>
      <c r="DQ126" s="801" t="s">
        <v>111</v>
      </c>
      <c r="DR126" s="801"/>
      <c r="DS126" s="801"/>
      <c r="DT126" s="801"/>
      <c r="DU126" s="801"/>
      <c r="DV126" s="853" t="s">
        <v>111</v>
      </c>
      <c r="DW126" s="853"/>
      <c r="DX126" s="853"/>
      <c r="DY126" s="853"/>
      <c r="DZ126" s="854"/>
    </row>
    <row r="127" spans="1:130" s="197" customFormat="1" ht="26.25" customHeight="1" thickBot="1" x14ac:dyDescent="0.2">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111</v>
      </c>
      <c r="AB127" s="814"/>
      <c r="AC127" s="814"/>
      <c r="AD127" s="814"/>
      <c r="AE127" s="815"/>
      <c r="AF127" s="816" t="s">
        <v>111</v>
      </c>
      <c r="AG127" s="814"/>
      <c r="AH127" s="814"/>
      <c r="AI127" s="814"/>
      <c r="AJ127" s="815"/>
      <c r="AK127" s="816" t="s">
        <v>111</v>
      </c>
      <c r="AL127" s="814"/>
      <c r="AM127" s="814"/>
      <c r="AN127" s="814"/>
      <c r="AO127" s="815"/>
      <c r="AP127" s="784" t="s">
        <v>111</v>
      </c>
      <c r="AQ127" s="785"/>
      <c r="AR127" s="785"/>
      <c r="AS127" s="785"/>
      <c r="AT127" s="786"/>
      <c r="AU127" s="233"/>
      <c r="AV127" s="233"/>
      <c r="AW127" s="233"/>
      <c r="AX127" s="787" t="s">
        <v>449</v>
      </c>
      <c r="AY127" s="788"/>
      <c r="AZ127" s="788"/>
      <c r="BA127" s="788"/>
      <c r="BB127" s="788"/>
      <c r="BC127" s="788"/>
      <c r="BD127" s="788"/>
      <c r="BE127" s="789"/>
      <c r="BF127" s="790" t="s">
        <v>111</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t="s">
        <v>111</v>
      </c>
      <c r="DH127" s="850"/>
      <c r="DI127" s="850"/>
      <c r="DJ127" s="850"/>
      <c r="DK127" s="850"/>
      <c r="DL127" s="850" t="s">
        <v>111</v>
      </c>
      <c r="DM127" s="850"/>
      <c r="DN127" s="850"/>
      <c r="DO127" s="850"/>
      <c r="DP127" s="850"/>
      <c r="DQ127" s="850" t="s">
        <v>111</v>
      </c>
      <c r="DR127" s="850"/>
      <c r="DS127" s="850"/>
      <c r="DT127" s="850"/>
      <c r="DU127" s="850"/>
      <c r="DV127" s="851" t="s">
        <v>111</v>
      </c>
      <c r="DW127" s="851"/>
      <c r="DX127" s="851"/>
      <c r="DY127" s="851"/>
      <c r="DZ127" s="852"/>
    </row>
    <row r="128" spans="1:130" s="197" customFormat="1" ht="26.25" customHeight="1" x14ac:dyDescent="0.15">
      <c r="A128" s="825" t="s">
        <v>451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452</v>
      </c>
      <c r="X128" s="827"/>
      <c r="Y128" s="827"/>
      <c r="Z128" s="828"/>
      <c r="AA128" s="753">
        <v>6171</v>
      </c>
      <c r="AB128" s="754"/>
      <c r="AC128" s="754"/>
      <c r="AD128" s="754"/>
      <c r="AE128" s="755"/>
      <c r="AF128" s="756">
        <v>5294</v>
      </c>
      <c r="AG128" s="754"/>
      <c r="AH128" s="754"/>
      <c r="AI128" s="754"/>
      <c r="AJ128" s="755"/>
      <c r="AK128" s="756">
        <v>2421</v>
      </c>
      <c r="AL128" s="754"/>
      <c r="AM128" s="754"/>
      <c r="AN128" s="754"/>
      <c r="AO128" s="755"/>
      <c r="AP128" s="757"/>
      <c r="AQ128" s="758"/>
      <c r="AR128" s="758"/>
      <c r="AS128" s="758"/>
      <c r="AT128" s="759"/>
      <c r="AU128" s="235"/>
      <c r="AV128" s="235"/>
      <c r="AW128" s="235"/>
      <c r="AX128" s="802" t="s">
        <v>453</v>
      </c>
      <c r="AY128" s="798"/>
      <c r="AZ128" s="798"/>
      <c r="BA128" s="798"/>
      <c r="BB128" s="798"/>
      <c r="BC128" s="798"/>
      <c r="BD128" s="798"/>
      <c r="BE128" s="799"/>
      <c r="BF128" s="820" t="s">
        <v>111</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454</v>
      </c>
      <c r="X129" s="811"/>
      <c r="Y129" s="811"/>
      <c r="Z129" s="812"/>
      <c r="AA129" s="813">
        <v>1871405</v>
      </c>
      <c r="AB129" s="814"/>
      <c r="AC129" s="814"/>
      <c r="AD129" s="814"/>
      <c r="AE129" s="815"/>
      <c r="AF129" s="816">
        <v>1797709</v>
      </c>
      <c r="AG129" s="814"/>
      <c r="AH129" s="814"/>
      <c r="AI129" s="814"/>
      <c r="AJ129" s="815"/>
      <c r="AK129" s="816">
        <v>1845165</v>
      </c>
      <c r="AL129" s="814"/>
      <c r="AM129" s="814"/>
      <c r="AN129" s="814"/>
      <c r="AO129" s="815"/>
      <c r="AP129" s="817"/>
      <c r="AQ129" s="818"/>
      <c r="AR129" s="818"/>
      <c r="AS129" s="818"/>
      <c r="AT129" s="819"/>
      <c r="AU129" s="235"/>
      <c r="AV129" s="235"/>
      <c r="AW129" s="235"/>
      <c r="AX129" s="802" t="s">
        <v>455</v>
      </c>
      <c r="AY129" s="798"/>
      <c r="AZ129" s="798"/>
      <c r="BA129" s="798"/>
      <c r="BB129" s="798"/>
      <c r="BC129" s="798"/>
      <c r="BD129" s="798"/>
      <c r="BE129" s="799"/>
      <c r="BF129" s="803">
        <v>8.4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457</v>
      </c>
      <c r="X130" s="811"/>
      <c r="Y130" s="811"/>
      <c r="Z130" s="812"/>
      <c r="AA130" s="813">
        <v>326583</v>
      </c>
      <c r="AB130" s="814"/>
      <c r="AC130" s="814"/>
      <c r="AD130" s="814"/>
      <c r="AE130" s="815"/>
      <c r="AF130" s="816">
        <v>303496</v>
      </c>
      <c r="AG130" s="814"/>
      <c r="AH130" s="814"/>
      <c r="AI130" s="814"/>
      <c r="AJ130" s="815"/>
      <c r="AK130" s="816">
        <v>282604</v>
      </c>
      <c r="AL130" s="814"/>
      <c r="AM130" s="814"/>
      <c r="AN130" s="814"/>
      <c r="AO130" s="815"/>
      <c r="AP130" s="817"/>
      <c r="AQ130" s="818"/>
      <c r="AR130" s="818"/>
      <c r="AS130" s="818"/>
      <c r="AT130" s="819"/>
      <c r="AU130" s="235"/>
      <c r="AV130" s="235"/>
      <c r="AW130" s="235"/>
      <c r="AX130" s="781" t="s">
        <v>458</v>
      </c>
      <c r="AY130" s="782"/>
      <c r="AZ130" s="782"/>
      <c r="BA130" s="782"/>
      <c r="BB130" s="782"/>
      <c r="BC130" s="782"/>
      <c r="BD130" s="782"/>
      <c r="BE130" s="783"/>
      <c r="BF130" s="735" t="s">
        <v>111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459</v>
      </c>
      <c r="X131" s="744"/>
      <c r="Y131" s="744"/>
      <c r="Z131" s="745"/>
      <c r="AA131" s="746">
        <v>1544822</v>
      </c>
      <c r="AB131" s="747"/>
      <c r="AC131" s="747"/>
      <c r="AD131" s="747"/>
      <c r="AE131" s="748"/>
      <c r="AF131" s="749">
        <v>1494213</v>
      </c>
      <c r="AG131" s="747"/>
      <c r="AH131" s="747"/>
      <c r="AI131" s="747"/>
      <c r="AJ131" s="748"/>
      <c r="AK131" s="749">
        <v>1562561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461</v>
      </c>
      <c r="W132" s="767"/>
      <c r="X132" s="767"/>
      <c r="Y132" s="767"/>
      <c r="Z132" s="768"/>
      <c r="AA132" s="769">
        <v>8.6765336069999996</v>
      </c>
      <c r="AB132" s="770"/>
      <c r="AC132" s="770"/>
      <c r="AD132" s="770"/>
      <c r="AE132" s="771"/>
      <c r="AF132" s="772">
        <v>9.0758814169999997</v>
      </c>
      <c r="AG132" s="770"/>
      <c r="AH132" s="770"/>
      <c r="AI132" s="770"/>
      <c r="AJ132" s="771"/>
      <c r="AK132" s="772">
        <v>7.4768281050000001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462</v>
      </c>
      <c r="W133" s="776"/>
      <c r="X133" s="776"/>
      <c r="Y133" s="776"/>
      <c r="Z133" s="777"/>
      <c r="AA133" s="778">
        <v>9.6999999999999993</v>
      </c>
      <c r="AB133" s="779"/>
      <c r="AC133" s="779"/>
      <c r="AD133" s="779"/>
      <c r="AE133" s="780"/>
      <c r="AF133" s="778">
        <v>9.3000000000000007</v>
      </c>
      <c r="AG133" s="779"/>
      <c r="AH133" s="779"/>
      <c r="AI133" s="779"/>
      <c r="AJ133" s="780"/>
      <c r="AK133" s="778">
        <v>8.4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48" t="s">
        <v>465</v>
      </c>
      <c r="L7" s="254"/>
      <c r="M7" s="255" t="s">
        <v>466</v>
      </c>
      <c r="N7" s="256"/>
    </row>
    <row r="8" spans="1:16" x14ac:dyDescent="0.15">
      <c r="A8" s="248"/>
      <c r="B8" s="244"/>
      <c r="C8" s="244"/>
      <c r="D8" s="244"/>
      <c r="E8" s="244"/>
      <c r="F8" s="244"/>
      <c r="G8" s="257"/>
      <c r="H8" s="258"/>
      <c r="I8" s="258"/>
      <c r="J8" s="259"/>
      <c r="K8" s="1149"/>
      <c r="L8" s="260" t="s">
        <v>467</v>
      </c>
      <c r="M8" s="261" t="s">
        <v>468</v>
      </c>
      <c r="N8" s="262" t="s">
        <v>469</v>
      </c>
    </row>
    <row r="9" spans="1:16" x14ac:dyDescent="0.15">
      <c r="A9" s="248"/>
      <c r="B9" s="244"/>
      <c r="C9" s="244"/>
      <c r="D9" s="244"/>
      <c r="E9" s="244"/>
      <c r="F9" s="244"/>
      <c r="G9" s="1162" t="s">
        <v>470</v>
      </c>
      <c r="H9" s="1163"/>
      <c r="I9" s="1163"/>
      <c r="J9" s="1164"/>
      <c r="K9" s="263">
        <v>443571</v>
      </c>
      <c r="L9" s="264">
        <v>190947</v>
      </c>
      <c r="M9" s="265">
        <v>187155</v>
      </c>
      <c r="N9" s="266">
        <v>2</v>
      </c>
    </row>
    <row r="10" spans="1:16" x14ac:dyDescent="0.15">
      <c r="A10" s="248"/>
      <c r="B10" s="244"/>
      <c r="C10" s="244"/>
      <c r="D10" s="244"/>
      <c r="E10" s="244"/>
      <c r="F10" s="244"/>
      <c r="G10" s="1162" t="s">
        <v>471</v>
      </c>
      <c r="H10" s="1163"/>
      <c r="I10" s="1163"/>
      <c r="J10" s="1164"/>
      <c r="K10" s="267">
        <v>16211</v>
      </c>
      <c r="L10" s="268">
        <v>6978</v>
      </c>
      <c r="M10" s="269">
        <v>20525</v>
      </c>
      <c r="N10" s="270">
        <v>-66</v>
      </c>
    </row>
    <row r="11" spans="1:16" ht="13.5" customHeight="1" x14ac:dyDescent="0.15">
      <c r="A11" s="248"/>
      <c r="B11" s="244"/>
      <c r="C11" s="244"/>
      <c r="D11" s="244"/>
      <c r="E11" s="244"/>
      <c r="F11" s="244"/>
      <c r="G11" s="1162" t="s">
        <v>472</v>
      </c>
      <c r="H11" s="1163"/>
      <c r="I11" s="1163"/>
      <c r="J11" s="1164"/>
      <c r="K11" s="267">
        <v>47718</v>
      </c>
      <c r="L11" s="268">
        <v>20542</v>
      </c>
      <c r="M11" s="269">
        <v>27959</v>
      </c>
      <c r="N11" s="270">
        <v>-26.5</v>
      </c>
    </row>
    <row r="12" spans="1:16" ht="13.5" customHeight="1" x14ac:dyDescent="0.15">
      <c r="A12" s="248"/>
      <c r="B12" s="244"/>
      <c r="C12" s="244"/>
      <c r="D12" s="244"/>
      <c r="E12" s="244"/>
      <c r="F12" s="244"/>
      <c r="G12" s="1162" t="s">
        <v>473</v>
      </c>
      <c r="H12" s="1163"/>
      <c r="I12" s="1163"/>
      <c r="J12" s="1164"/>
      <c r="K12" s="267" t="s">
        <v>474</v>
      </c>
      <c r="L12" s="268" t="s">
        <v>474</v>
      </c>
      <c r="M12" s="269">
        <v>2910</v>
      </c>
      <c r="N12" s="270" t="s">
        <v>474</v>
      </c>
    </row>
    <row r="13" spans="1:16" ht="13.5" customHeight="1" x14ac:dyDescent="0.15">
      <c r="A13" s="248"/>
      <c r="B13" s="244"/>
      <c r="C13" s="244"/>
      <c r="D13" s="244"/>
      <c r="E13" s="244"/>
      <c r="F13" s="244"/>
      <c r="G13" s="1162" t="s">
        <v>475</v>
      </c>
      <c r="H13" s="1163"/>
      <c r="I13" s="1163"/>
      <c r="J13" s="1164"/>
      <c r="K13" s="267" t="s">
        <v>474</v>
      </c>
      <c r="L13" s="268" t="s">
        <v>474</v>
      </c>
      <c r="M13" s="269" t="s">
        <v>474</v>
      </c>
      <c r="N13" s="270" t="s">
        <v>474</v>
      </c>
    </row>
    <row r="14" spans="1:16" ht="13.5" customHeight="1" x14ac:dyDescent="0.15">
      <c r="A14" s="248"/>
      <c r="B14" s="244"/>
      <c r="C14" s="244"/>
      <c r="D14" s="244"/>
      <c r="E14" s="244"/>
      <c r="F14" s="244"/>
      <c r="G14" s="1162" t="s">
        <v>476</v>
      </c>
      <c r="H14" s="1163"/>
      <c r="I14" s="1163"/>
      <c r="J14" s="1164"/>
      <c r="K14" s="267">
        <v>15220</v>
      </c>
      <c r="L14" s="268">
        <v>6552</v>
      </c>
      <c r="M14" s="269">
        <v>9160</v>
      </c>
      <c r="N14" s="270">
        <v>-28.5</v>
      </c>
    </row>
    <row r="15" spans="1:16" ht="13.5" customHeight="1" x14ac:dyDescent="0.15">
      <c r="A15" s="248"/>
      <c r="B15" s="244"/>
      <c r="C15" s="244"/>
      <c r="D15" s="244"/>
      <c r="E15" s="244"/>
      <c r="F15" s="244"/>
      <c r="G15" s="1162" t="s">
        <v>477</v>
      </c>
      <c r="H15" s="1163"/>
      <c r="I15" s="1163"/>
      <c r="J15" s="1164"/>
      <c r="K15" s="267">
        <v>17108</v>
      </c>
      <c r="L15" s="268">
        <v>7365</v>
      </c>
      <c r="M15" s="269">
        <v>4580</v>
      </c>
      <c r="N15" s="270">
        <v>60.8</v>
      </c>
    </row>
    <row r="16" spans="1:16" x14ac:dyDescent="0.15">
      <c r="A16" s="248"/>
      <c r="B16" s="244"/>
      <c r="C16" s="244"/>
      <c r="D16" s="244"/>
      <c r="E16" s="244"/>
      <c r="F16" s="244"/>
      <c r="G16" s="1165" t="s">
        <v>478</v>
      </c>
      <c r="H16" s="1166"/>
      <c r="I16" s="1166"/>
      <c r="J16" s="1167"/>
      <c r="K16" s="268">
        <v>-39320</v>
      </c>
      <c r="L16" s="268">
        <v>-16926</v>
      </c>
      <c r="M16" s="269">
        <v>-19254</v>
      </c>
      <c r="N16" s="270">
        <v>-12.1</v>
      </c>
    </row>
    <row r="17" spans="1:16" x14ac:dyDescent="0.15">
      <c r="A17" s="248"/>
      <c r="B17" s="244"/>
      <c r="C17" s="244"/>
      <c r="D17" s="244"/>
      <c r="E17" s="244"/>
      <c r="F17" s="244"/>
      <c r="G17" s="1165" t="s">
        <v>169</v>
      </c>
      <c r="H17" s="1166"/>
      <c r="I17" s="1166"/>
      <c r="J17" s="1167"/>
      <c r="K17" s="268">
        <v>500508</v>
      </c>
      <c r="L17" s="268">
        <v>215458</v>
      </c>
      <c r="M17" s="269">
        <v>233033</v>
      </c>
      <c r="N17" s="270">
        <v>-7.5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59" t="s">
        <v>483</v>
      </c>
      <c r="H21" s="1160"/>
      <c r="I21" s="1160"/>
      <c r="J21" s="1161"/>
      <c r="K21" s="280">
        <v>22.38</v>
      </c>
      <c r="L21" s="281">
        <v>21.21</v>
      </c>
      <c r="M21" s="282">
        <v>1.17</v>
      </c>
      <c r="N21" s="249"/>
      <c r="O21" s="283"/>
      <c r="P21" s="279"/>
    </row>
    <row r="22" spans="1:16" s="284" customFormat="1" x14ac:dyDescent="0.15">
      <c r="A22" s="279"/>
      <c r="B22" s="249"/>
      <c r="C22" s="249"/>
      <c r="D22" s="249"/>
      <c r="E22" s="249"/>
      <c r="F22" s="249"/>
      <c r="G22" s="1159" t="s">
        <v>484</v>
      </c>
      <c r="H22" s="1160"/>
      <c r="I22" s="1160"/>
      <c r="J22" s="1161"/>
      <c r="K22" s="285">
        <v>91.3</v>
      </c>
      <c r="L22" s="286">
        <v>95.4</v>
      </c>
      <c r="M22" s="287">
        <v>-4.0999999999999996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48" t="s">
        <v>465</v>
      </c>
      <c r="L30" s="254"/>
      <c r="M30" s="255" t="s">
        <v>466</v>
      </c>
      <c r="N30" s="256"/>
    </row>
    <row r="31" spans="1:16" x14ac:dyDescent="0.15">
      <c r="A31" s="248"/>
      <c r="B31" s="244"/>
      <c r="C31" s="244"/>
      <c r="D31" s="244"/>
      <c r="E31" s="244"/>
      <c r="F31" s="244"/>
      <c r="G31" s="257"/>
      <c r="H31" s="258"/>
      <c r="I31" s="258"/>
      <c r="J31" s="259"/>
      <c r="K31" s="1149"/>
      <c r="L31" s="260" t="s">
        <v>467</v>
      </c>
      <c r="M31" s="261" t="s">
        <v>468</v>
      </c>
      <c r="N31" s="262" t="s">
        <v>469</v>
      </c>
    </row>
    <row r="32" spans="1:16" ht="27" customHeight="1" x14ac:dyDescent="0.15">
      <c r="A32" s="248"/>
      <c r="B32" s="244"/>
      <c r="C32" s="244"/>
      <c r="D32" s="244"/>
      <c r="E32" s="244"/>
      <c r="F32" s="244"/>
      <c r="G32" s="1150" t="s">
        <v>488</v>
      </c>
      <c r="H32" s="1151"/>
      <c r="I32" s="1151"/>
      <c r="J32" s="1152"/>
      <c r="K32" s="294">
        <v>319148</v>
      </c>
      <c r="L32" s="294">
        <v>137386</v>
      </c>
      <c r="M32" s="295">
        <v>137219</v>
      </c>
      <c r="N32" s="296">
        <v>0.1</v>
      </c>
    </row>
    <row r="33" spans="1:16" ht="13.5" customHeight="1" x14ac:dyDescent="0.15">
      <c r="A33" s="248"/>
      <c r="B33" s="244"/>
      <c r="C33" s="244"/>
      <c r="D33" s="244"/>
      <c r="E33" s="244"/>
      <c r="F33" s="244"/>
      <c r="G33" s="1150" t="s">
        <v>489</v>
      </c>
      <c r="H33" s="1151"/>
      <c r="I33" s="1151"/>
      <c r="J33" s="1152"/>
      <c r="K33" s="294" t="s">
        <v>474</v>
      </c>
      <c r="L33" s="294" t="s">
        <v>474</v>
      </c>
      <c r="M33" s="295" t="s">
        <v>474</v>
      </c>
      <c r="N33" s="296" t="s">
        <v>474</v>
      </c>
    </row>
    <row r="34" spans="1:16" ht="27" customHeight="1" x14ac:dyDescent="0.15">
      <c r="A34" s="248"/>
      <c r="B34" s="244"/>
      <c r="C34" s="244"/>
      <c r="D34" s="244"/>
      <c r="E34" s="244"/>
      <c r="F34" s="244"/>
      <c r="G34" s="1150" t="s">
        <v>490</v>
      </c>
      <c r="H34" s="1151"/>
      <c r="I34" s="1151"/>
      <c r="J34" s="1152"/>
      <c r="K34" s="294" t="s">
        <v>474</v>
      </c>
      <c r="L34" s="294" t="s">
        <v>474</v>
      </c>
      <c r="M34" s="295">
        <v>4</v>
      </c>
      <c r="N34" s="296" t="s">
        <v>474</v>
      </c>
    </row>
    <row r="35" spans="1:16" ht="27" customHeight="1" x14ac:dyDescent="0.15">
      <c r="A35" s="248"/>
      <c r="B35" s="244"/>
      <c r="C35" s="244"/>
      <c r="D35" s="244"/>
      <c r="E35" s="244"/>
      <c r="F35" s="244"/>
      <c r="G35" s="1150" t="s">
        <v>491</v>
      </c>
      <c r="H35" s="1151"/>
      <c r="I35" s="1151"/>
      <c r="J35" s="1152"/>
      <c r="K35" s="294">
        <v>67152</v>
      </c>
      <c r="L35" s="294">
        <v>28907</v>
      </c>
      <c r="M35" s="295">
        <v>30414</v>
      </c>
      <c r="N35" s="296">
        <v>-5</v>
      </c>
    </row>
    <row r="36" spans="1:16" ht="27" customHeight="1" x14ac:dyDescent="0.15">
      <c r="A36" s="248"/>
      <c r="B36" s="244"/>
      <c r="C36" s="244"/>
      <c r="D36" s="244"/>
      <c r="E36" s="244"/>
      <c r="F36" s="244"/>
      <c r="G36" s="1150" t="s">
        <v>492</v>
      </c>
      <c r="H36" s="1151"/>
      <c r="I36" s="1151"/>
      <c r="J36" s="1152"/>
      <c r="K36" s="294">
        <v>15555</v>
      </c>
      <c r="L36" s="294">
        <v>6696</v>
      </c>
      <c r="M36" s="295">
        <v>5195</v>
      </c>
      <c r="N36" s="296">
        <v>28.9</v>
      </c>
    </row>
    <row r="37" spans="1:16" ht="13.5" customHeight="1" x14ac:dyDescent="0.15">
      <c r="A37" s="248"/>
      <c r="B37" s="244"/>
      <c r="C37" s="244"/>
      <c r="D37" s="244"/>
      <c r="E37" s="244"/>
      <c r="F37" s="244"/>
      <c r="G37" s="1150" t="s">
        <v>493</v>
      </c>
      <c r="H37" s="1151"/>
      <c r="I37" s="1151"/>
      <c r="J37" s="1152"/>
      <c r="K37" s="294" t="s">
        <v>474</v>
      </c>
      <c r="L37" s="294" t="s">
        <v>474</v>
      </c>
      <c r="M37" s="295">
        <v>2257</v>
      </c>
      <c r="N37" s="296" t="s">
        <v>474</v>
      </c>
    </row>
    <row r="38" spans="1:16" ht="27" customHeight="1" x14ac:dyDescent="0.15">
      <c r="A38" s="248"/>
      <c r="B38" s="244"/>
      <c r="C38" s="244"/>
      <c r="D38" s="244"/>
      <c r="E38" s="244"/>
      <c r="F38" s="244"/>
      <c r="G38" s="1153" t="s">
        <v>494</v>
      </c>
      <c r="H38" s="1154"/>
      <c r="I38" s="1154"/>
      <c r="J38" s="1155"/>
      <c r="K38" s="297" t="s">
        <v>474</v>
      </c>
      <c r="L38" s="297" t="s">
        <v>474</v>
      </c>
      <c r="M38" s="298">
        <v>40</v>
      </c>
      <c r="N38" s="299" t="s">
        <v>474</v>
      </c>
      <c r="O38" s="293"/>
    </row>
    <row r="39" spans="1:16" x14ac:dyDescent="0.15">
      <c r="A39" s="248"/>
      <c r="B39" s="244"/>
      <c r="C39" s="244"/>
      <c r="D39" s="244"/>
      <c r="E39" s="244"/>
      <c r="F39" s="244"/>
      <c r="G39" s="1153" t="s">
        <v>495</v>
      </c>
      <c r="H39" s="1154"/>
      <c r="I39" s="1154"/>
      <c r="J39" s="1155"/>
      <c r="K39" s="300">
        <v>-2421</v>
      </c>
      <c r="L39" s="300">
        <v>-1042</v>
      </c>
      <c r="M39" s="301">
        <v>-7960</v>
      </c>
      <c r="N39" s="302">
        <v>-86.9</v>
      </c>
      <c r="O39" s="293"/>
    </row>
    <row r="40" spans="1:16" ht="27" customHeight="1" x14ac:dyDescent="0.15">
      <c r="A40" s="248"/>
      <c r="B40" s="244"/>
      <c r="C40" s="244"/>
      <c r="D40" s="244"/>
      <c r="E40" s="244"/>
      <c r="F40" s="244"/>
      <c r="G40" s="1150" t="s">
        <v>496</v>
      </c>
      <c r="H40" s="1151"/>
      <c r="I40" s="1151"/>
      <c r="J40" s="1152"/>
      <c r="K40" s="300">
        <v>-282604</v>
      </c>
      <c r="L40" s="300">
        <v>-121655</v>
      </c>
      <c r="M40" s="301">
        <v>-124831</v>
      </c>
      <c r="N40" s="302">
        <v>-2.5</v>
      </c>
      <c r="O40" s="293"/>
    </row>
    <row r="41" spans="1:16" x14ac:dyDescent="0.15">
      <c r="A41" s="248"/>
      <c r="B41" s="244"/>
      <c r="C41" s="244"/>
      <c r="D41" s="244"/>
      <c r="E41" s="244"/>
      <c r="F41" s="244"/>
      <c r="G41" s="1156" t="s">
        <v>280</v>
      </c>
      <c r="H41" s="1157"/>
      <c r="I41" s="1157"/>
      <c r="J41" s="1158"/>
      <c r="K41" s="294">
        <v>116830</v>
      </c>
      <c r="L41" s="300">
        <v>50293</v>
      </c>
      <c r="M41" s="301">
        <v>42339</v>
      </c>
      <c r="N41" s="302">
        <v>18.8</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43" t="s">
        <v>465</v>
      </c>
      <c r="J49" s="1145" t="s">
        <v>500</v>
      </c>
      <c r="K49" s="1146"/>
      <c r="L49" s="1146"/>
      <c r="M49" s="1146"/>
      <c r="N49" s="1147"/>
    </row>
    <row r="50" spans="1:14" x14ac:dyDescent="0.15">
      <c r="A50" s="248"/>
      <c r="B50" s="244"/>
      <c r="C50" s="244"/>
      <c r="D50" s="244"/>
      <c r="E50" s="244"/>
      <c r="F50" s="244"/>
      <c r="G50" s="312"/>
      <c r="H50" s="313"/>
      <c r="I50" s="1144"/>
      <c r="J50" s="314" t="s">
        <v>501</v>
      </c>
      <c r="K50" s="315" t="s">
        <v>502</v>
      </c>
      <c r="L50" s="316" t="s">
        <v>503</v>
      </c>
      <c r="M50" s="317" t="s">
        <v>504</v>
      </c>
      <c r="N50" s="318" t="s">
        <v>505</v>
      </c>
    </row>
    <row r="51" spans="1:14" x14ac:dyDescent="0.15">
      <c r="A51" s="248"/>
      <c r="B51" s="244"/>
      <c r="C51" s="244"/>
      <c r="D51" s="244"/>
      <c r="E51" s="244"/>
      <c r="F51" s="244"/>
      <c r="G51" s="310" t="s">
        <v>506</v>
      </c>
      <c r="H51" s="311"/>
      <c r="I51" s="319">
        <v>357664</v>
      </c>
      <c r="J51" s="320">
        <v>144511</v>
      </c>
      <c r="K51" s="321">
        <v>-41.8</v>
      </c>
      <c r="L51" s="322">
        <v>216155</v>
      </c>
      <c r="M51" s="323">
        <v>-35.299999999999997</v>
      </c>
      <c r="N51" s="324">
        <v>-6.5</v>
      </c>
    </row>
    <row r="52" spans="1:14" x14ac:dyDescent="0.15">
      <c r="A52" s="248"/>
      <c r="B52" s="244"/>
      <c r="C52" s="244"/>
      <c r="D52" s="244"/>
      <c r="E52" s="244"/>
      <c r="F52" s="244"/>
      <c r="G52" s="325"/>
      <c r="H52" s="326" t="s">
        <v>507</v>
      </c>
      <c r="I52" s="327">
        <v>263416</v>
      </c>
      <c r="J52" s="328">
        <v>106431</v>
      </c>
      <c r="K52" s="329">
        <v>-4.0999999999999996</v>
      </c>
      <c r="L52" s="330">
        <v>108827</v>
      </c>
      <c r="M52" s="331">
        <v>-19.600000000000001</v>
      </c>
      <c r="N52" s="332">
        <v>15.5</v>
      </c>
    </row>
    <row r="53" spans="1:14" x14ac:dyDescent="0.15">
      <c r="A53" s="248"/>
      <c r="B53" s="244"/>
      <c r="C53" s="244"/>
      <c r="D53" s="244"/>
      <c r="E53" s="244"/>
      <c r="F53" s="244"/>
      <c r="G53" s="310" t="s">
        <v>508</v>
      </c>
      <c r="H53" s="311"/>
      <c r="I53" s="319">
        <v>415257</v>
      </c>
      <c r="J53" s="320">
        <v>169562</v>
      </c>
      <c r="K53" s="321">
        <v>17.3</v>
      </c>
      <c r="L53" s="322">
        <v>228305</v>
      </c>
      <c r="M53" s="323">
        <v>5.6</v>
      </c>
      <c r="N53" s="324">
        <v>11.7</v>
      </c>
    </row>
    <row r="54" spans="1:14" x14ac:dyDescent="0.15">
      <c r="A54" s="248"/>
      <c r="B54" s="244"/>
      <c r="C54" s="244"/>
      <c r="D54" s="244"/>
      <c r="E54" s="244"/>
      <c r="F54" s="244"/>
      <c r="G54" s="325"/>
      <c r="H54" s="326" t="s">
        <v>507</v>
      </c>
      <c r="I54" s="327">
        <v>279622</v>
      </c>
      <c r="J54" s="328">
        <v>114178</v>
      </c>
      <c r="K54" s="329">
        <v>7.3</v>
      </c>
      <c r="L54" s="330">
        <v>86611</v>
      </c>
      <c r="M54" s="331">
        <v>-20.399999999999999</v>
      </c>
      <c r="N54" s="332">
        <v>27.7</v>
      </c>
    </row>
    <row r="55" spans="1:14" x14ac:dyDescent="0.15">
      <c r="A55" s="248"/>
      <c r="B55" s="244"/>
      <c r="C55" s="244"/>
      <c r="D55" s="244"/>
      <c r="E55" s="244"/>
      <c r="F55" s="244"/>
      <c r="G55" s="310" t="s">
        <v>509</v>
      </c>
      <c r="H55" s="311"/>
      <c r="I55" s="319">
        <v>701594</v>
      </c>
      <c r="J55" s="320">
        <v>291118</v>
      </c>
      <c r="K55" s="321">
        <v>71.7</v>
      </c>
      <c r="L55" s="322">
        <v>316331</v>
      </c>
      <c r="M55" s="323">
        <v>38.6</v>
      </c>
      <c r="N55" s="324">
        <v>33.1</v>
      </c>
    </row>
    <row r="56" spans="1:14" x14ac:dyDescent="0.15">
      <c r="A56" s="248"/>
      <c r="B56" s="244"/>
      <c r="C56" s="244"/>
      <c r="D56" s="244"/>
      <c r="E56" s="244"/>
      <c r="F56" s="244"/>
      <c r="G56" s="325"/>
      <c r="H56" s="326" t="s">
        <v>507</v>
      </c>
      <c r="I56" s="327">
        <v>296990</v>
      </c>
      <c r="J56" s="328">
        <v>123232</v>
      </c>
      <c r="K56" s="329">
        <v>7.9</v>
      </c>
      <c r="L56" s="330">
        <v>106387</v>
      </c>
      <c r="M56" s="331">
        <v>22.8</v>
      </c>
      <c r="N56" s="332">
        <v>-14.9</v>
      </c>
    </row>
    <row r="57" spans="1:14" x14ac:dyDescent="0.15">
      <c r="A57" s="248"/>
      <c r="B57" s="244"/>
      <c r="C57" s="244"/>
      <c r="D57" s="244"/>
      <c r="E57" s="244"/>
      <c r="F57" s="244"/>
      <c r="G57" s="310" t="s">
        <v>510</v>
      </c>
      <c r="H57" s="311"/>
      <c r="I57" s="319">
        <v>640341</v>
      </c>
      <c r="J57" s="320">
        <v>267366</v>
      </c>
      <c r="K57" s="321">
        <v>-8.1999999999999993</v>
      </c>
      <c r="L57" s="322">
        <v>333013</v>
      </c>
      <c r="M57" s="323">
        <v>5.3</v>
      </c>
      <c r="N57" s="324">
        <v>-13.5</v>
      </c>
    </row>
    <row r="58" spans="1:14" x14ac:dyDescent="0.15">
      <c r="A58" s="248"/>
      <c r="B58" s="244"/>
      <c r="C58" s="244"/>
      <c r="D58" s="244"/>
      <c r="E58" s="244"/>
      <c r="F58" s="244"/>
      <c r="G58" s="325"/>
      <c r="H58" s="326" t="s">
        <v>507</v>
      </c>
      <c r="I58" s="327">
        <v>356560</v>
      </c>
      <c r="J58" s="328">
        <v>148877</v>
      </c>
      <c r="K58" s="329">
        <v>20.8</v>
      </c>
      <c r="L58" s="330">
        <v>126732</v>
      </c>
      <c r="M58" s="331">
        <v>19.100000000000001</v>
      </c>
      <c r="N58" s="332">
        <v>1.7</v>
      </c>
    </row>
    <row r="59" spans="1:14" x14ac:dyDescent="0.15">
      <c r="A59" s="248"/>
      <c r="B59" s="244"/>
      <c r="C59" s="244"/>
      <c r="D59" s="244"/>
      <c r="E59" s="244"/>
      <c r="F59" s="244"/>
      <c r="G59" s="310" t="s">
        <v>511</v>
      </c>
      <c r="H59" s="311"/>
      <c r="I59" s="319">
        <v>495666</v>
      </c>
      <c r="J59" s="320">
        <v>213373</v>
      </c>
      <c r="K59" s="321">
        <v>-20.2</v>
      </c>
      <c r="L59" s="322">
        <v>280458</v>
      </c>
      <c r="M59" s="323">
        <v>-15.8</v>
      </c>
      <c r="N59" s="324">
        <v>-4.4000000000000004</v>
      </c>
    </row>
    <row r="60" spans="1:14" x14ac:dyDescent="0.15">
      <c r="A60" s="248"/>
      <c r="B60" s="244"/>
      <c r="C60" s="244"/>
      <c r="D60" s="244"/>
      <c r="E60" s="244"/>
      <c r="F60" s="244"/>
      <c r="G60" s="325"/>
      <c r="H60" s="326" t="s">
        <v>507</v>
      </c>
      <c r="I60" s="333">
        <v>302953</v>
      </c>
      <c r="J60" s="328">
        <v>130415</v>
      </c>
      <c r="K60" s="329">
        <v>-12.4</v>
      </c>
      <c r="L60" s="330">
        <v>127286</v>
      </c>
      <c r="M60" s="331">
        <v>0.4</v>
      </c>
      <c r="N60" s="332">
        <v>-12.8</v>
      </c>
    </row>
    <row r="61" spans="1:14" x14ac:dyDescent="0.15">
      <c r="A61" s="248"/>
      <c r="B61" s="244"/>
      <c r="C61" s="244"/>
      <c r="D61" s="244"/>
      <c r="E61" s="244"/>
      <c r="F61" s="244"/>
      <c r="G61" s="310" t="s">
        <v>512</v>
      </c>
      <c r="H61" s="334"/>
      <c r="I61" s="335">
        <v>522104</v>
      </c>
      <c r="J61" s="336">
        <v>217186</v>
      </c>
      <c r="K61" s="337">
        <v>3.8</v>
      </c>
      <c r="L61" s="338">
        <v>274852</v>
      </c>
      <c r="M61" s="339">
        <v>-0.3</v>
      </c>
      <c r="N61" s="324">
        <v>4.0999999999999996</v>
      </c>
    </row>
    <row r="62" spans="1:14" x14ac:dyDescent="0.15">
      <c r="A62" s="248"/>
      <c r="B62" s="244"/>
      <c r="C62" s="244"/>
      <c r="D62" s="244"/>
      <c r="E62" s="244"/>
      <c r="F62" s="244"/>
      <c r="G62" s="325"/>
      <c r="H62" s="326" t="s">
        <v>507</v>
      </c>
      <c r="I62" s="327">
        <v>299908</v>
      </c>
      <c r="J62" s="328">
        <v>124627</v>
      </c>
      <c r="K62" s="329">
        <v>3.9</v>
      </c>
      <c r="L62" s="330">
        <v>111169</v>
      </c>
      <c r="M62" s="331">
        <v>0.5</v>
      </c>
      <c r="N62" s="332">
        <v>3.4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68" t="s">
        <v>3</v>
      </c>
      <c r="D47" s="1168"/>
      <c r="E47" s="1169"/>
      <c r="F47" s="11">
        <v>56.77</v>
      </c>
      <c r="G47" s="12">
        <v>59.51</v>
      </c>
      <c r="H47" s="12">
        <v>64.8</v>
      </c>
      <c r="I47" s="12">
        <v>73.33</v>
      </c>
      <c r="J47" s="13">
        <v>71.739999999999995</v>
      </c>
    </row>
    <row r="48" spans="2:10" ht="57.75" customHeight="1" x14ac:dyDescent="0.15">
      <c r="B48" s="14"/>
      <c r="C48" s="1170" t="s">
        <v>4</v>
      </c>
      <c r="D48" s="1170"/>
      <c r="E48" s="1171"/>
      <c r="F48" s="15">
        <v>15.29</v>
      </c>
      <c r="G48" s="16">
        <v>13.84</v>
      </c>
      <c r="H48" s="16">
        <v>14.04</v>
      </c>
      <c r="I48" s="16">
        <v>10.11</v>
      </c>
      <c r="J48" s="17">
        <v>11.4</v>
      </c>
    </row>
    <row r="49" spans="2:10" ht="57.75" customHeight="1" thickBot="1" x14ac:dyDescent="0.2">
      <c r="B49" s="18"/>
      <c r="C49" s="1172" t="s">
        <v>5</v>
      </c>
      <c r="D49" s="1172"/>
      <c r="E49" s="1173"/>
      <c r="F49" s="19" t="s">
        <v>519</v>
      </c>
      <c r="G49" s="20">
        <v>4.71</v>
      </c>
      <c r="H49" s="20">
        <v>5.9</v>
      </c>
      <c r="I49" s="20">
        <v>1.36</v>
      </c>
      <c r="J49" s="21">
        <v>1.85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80" t="s">
        <v>520</v>
      </c>
      <c r="D34" s="1180"/>
      <c r="E34" s="1181"/>
      <c r="F34" s="32">
        <v>15.28</v>
      </c>
      <c r="G34" s="33">
        <v>13.84</v>
      </c>
      <c r="H34" s="33">
        <v>14.03</v>
      </c>
      <c r="I34" s="33">
        <v>10.11</v>
      </c>
      <c r="J34" s="34">
        <v>11.39</v>
      </c>
      <c r="K34" s="22"/>
      <c r="L34" s="22"/>
      <c r="M34" s="22"/>
      <c r="N34" s="22"/>
      <c r="O34" s="22"/>
      <c r="P34" s="22"/>
    </row>
    <row r="35" spans="1:16" ht="39" customHeight="1" x14ac:dyDescent="0.15">
      <c r="A35" s="22"/>
      <c r="B35" s="35"/>
      <c r="C35" s="1174" t="s">
        <v>521</v>
      </c>
      <c r="D35" s="1175"/>
      <c r="E35" s="1176"/>
      <c r="F35" s="36">
        <v>2.73</v>
      </c>
      <c r="G35" s="37">
        <v>3.3</v>
      </c>
      <c r="H35" s="37">
        <v>1.83</v>
      </c>
      <c r="I35" s="37">
        <v>3.05</v>
      </c>
      <c r="J35" s="38">
        <v>2.3199999999999998</v>
      </c>
      <c r="K35" s="22"/>
      <c r="L35" s="22"/>
      <c r="M35" s="22"/>
      <c r="N35" s="22"/>
      <c r="O35" s="22"/>
      <c r="P35" s="22"/>
    </row>
    <row r="36" spans="1:16" ht="39" customHeight="1" x14ac:dyDescent="0.15">
      <c r="A36" s="22"/>
      <c r="B36" s="35"/>
      <c r="C36" s="1174" t="s">
        <v>522</v>
      </c>
      <c r="D36" s="1175"/>
      <c r="E36" s="1176"/>
      <c r="F36" s="36">
        <v>1.55</v>
      </c>
      <c r="G36" s="37">
        <v>1.1200000000000001</v>
      </c>
      <c r="H36" s="37">
        <v>1.53</v>
      </c>
      <c r="I36" s="37">
        <v>1.53</v>
      </c>
      <c r="J36" s="38">
        <v>2.2200000000000002</v>
      </c>
      <c r="K36" s="22"/>
      <c r="L36" s="22"/>
      <c r="M36" s="22"/>
      <c r="N36" s="22"/>
      <c r="O36" s="22"/>
      <c r="P36" s="22"/>
    </row>
    <row r="37" spans="1:16" ht="39" customHeight="1" x14ac:dyDescent="0.15">
      <c r="A37" s="22"/>
      <c r="B37" s="35"/>
      <c r="C37" s="1174" t="s">
        <v>523</v>
      </c>
      <c r="D37" s="1175"/>
      <c r="E37" s="1176"/>
      <c r="F37" s="36">
        <v>0.26</v>
      </c>
      <c r="G37" s="37">
        <v>0.24</v>
      </c>
      <c r="H37" s="37">
        <v>0.24</v>
      </c>
      <c r="I37" s="37">
        <v>0.27</v>
      </c>
      <c r="J37" s="38">
        <v>0.32</v>
      </c>
      <c r="K37" s="22"/>
      <c r="L37" s="22"/>
      <c r="M37" s="22"/>
      <c r="N37" s="22"/>
      <c r="O37" s="22"/>
      <c r="P37" s="22"/>
    </row>
    <row r="38" spans="1:16" ht="39" customHeight="1" x14ac:dyDescent="0.15">
      <c r="A38" s="22"/>
      <c r="B38" s="35"/>
      <c r="C38" s="1174" t="s">
        <v>524</v>
      </c>
      <c r="D38" s="1175"/>
      <c r="E38" s="1176"/>
      <c r="F38" s="36">
        <v>0.03</v>
      </c>
      <c r="G38" s="37">
        <v>0.09</v>
      </c>
      <c r="H38" s="37">
        <v>0.08</v>
      </c>
      <c r="I38" s="37">
        <v>0.05</v>
      </c>
      <c r="J38" s="38">
        <v>0.15</v>
      </c>
      <c r="K38" s="22"/>
      <c r="L38" s="22"/>
      <c r="M38" s="22"/>
      <c r="N38" s="22"/>
      <c r="O38" s="22"/>
      <c r="P38" s="22"/>
    </row>
    <row r="39" spans="1:16" ht="39" customHeight="1" x14ac:dyDescent="0.15">
      <c r="A39" s="22"/>
      <c r="B39" s="35"/>
      <c r="C39" s="1174" t="s">
        <v>525</v>
      </c>
      <c r="D39" s="1175"/>
      <c r="E39" s="1176"/>
      <c r="F39" s="36">
        <v>0.06</v>
      </c>
      <c r="G39" s="37">
        <v>0.02</v>
      </c>
      <c r="H39" s="37">
        <v>0.05</v>
      </c>
      <c r="I39" s="37">
        <v>0.08</v>
      </c>
      <c r="J39" s="38">
        <v>0.09</v>
      </c>
      <c r="K39" s="22"/>
      <c r="L39" s="22"/>
      <c r="M39" s="22"/>
      <c r="N39" s="22"/>
      <c r="O39" s="22"/>
      <c r="P39" s="22"/>
    </row>
    <row r="40" spans="1:16" ht="39" customHeight="1" x14ac:dyDescent="0.15">
      <c r="A40" s="22"/>
      <c r="B40" s="35"/>
      <c r="C40" s="1174" t="s">
        <v>526</v>
      </c>
      <c r="D40" s="1175"/>
      <c r="E40" s="1176"/>
      <c r="F40" s="36">
        <v>0.02</v>
      </c>
      <c r="G40" s="37">
        <v>0.03</v>
      </c>
      <c r="H40" s="37">
        <v>0.03</v>
      </c>
      <c r="I40" s="37">
        <v>0.05</v>
      </c>
      <c r="J40" s="38">
        <v>0.06</v>
      </c>
      <c r="K40" s="22"/>
      <c r="L40" s="22"/>
      <c r="M40" s="22"/>
      <c r="N40" s="22"/>
      <c r="O40" s="22"/>
      <c r="P40" s="22"/>
    </row>
    <row r="41" spans="1:16" ht="39" customHeight="1" x14ac:dyDescent="0.15">
      <c r="A41" s="22"/>
      <c r="B41" s="35"/>
      <c r="C41" s="1174" t="s">
        <v>527</v>
      </c>
      <c r="D41" s="1175"/>
      <c r="E41" s="1176"/>
      <c r="F41" s="36">
        <v>0.03</v>
      </c>
      <c r="G41" s="37">
        <v>0.02</v>
      </c>
      <c r="H41" s="37">
        <v>0.02</v>
      </c>
      <c r="I41" s="37">
        <v>0</v>
      </c>
      <c r="J41" s="38">
        <v>0.05</v>
      </c>
      <c r="K41" s="22"/>
      <c r="L41" s="22"/>
      <c r="M41" s="22"/>
      <c r="N41" s="22"/>
      <c r="O41" s="22"/>
      <c r="P41" s="22"/>
    </row>
    <row r="42" spans="1:16" ht="39" customHeight="1" x14ac:dyDescent="0.15">
      <c r="A42" s="22"/>
      <c r="B42" s="39"/>
      <c r="C42" s="1174" t="s">
        <v>528</v>
      </c>
      <c r="D42" s="1175"/>
      <c r="E42" s="1176"/>
      <c r="F42" s="36" t="s">
        <v>474</v>
      </c>
      <c r="G42" s="37" t="s">
        <v>474</v>
      </c>
      <c r="H42" s="37" t="s">
        <v>474</v>
      </c>
      <c r="I42" s="37" t="s">
        <v>474</v>
      </c>
      <c r="J42" s="38" t="s">
        <v>474</v>
      </c>
      <c r="K42" s="22"/>
      <c r="L42" s="22"/>
      <c r="M42" s="22"/>
      <c r="N42" s="22"/>
      <c r="O42" s="22"/>
      <c r="P42" s="22"/>
    </row>
    <row r="43" spans="1:16" ht="39" customHeight="1" thickBot="1" x14ac:dyDescent="0.2">
      <c r="A43" s="22"/>
      <c r="B43" s="40"/>
      <c r="C43" s="1177" t="s">
        <v>529</v>
      </c>
      <c r="D43" s="1178"/>
      <c r="E43" s="1179"/>
      <c r="F43" s="41" t="s">
        <v>474</v>
      </c>
      <c r="G43" s="42" t="s">
        <v>474</v>
      </c>
      <c r="H43" s="42" t="s">
        <v>474</v>
      </c>
      <c r="I43" s="42" t="s">
        <v>474</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90" t="s">
        <v>10</v>
      </c>
      <c r="C45" s="1191"/>
      <c r="D45" s="58"/>
      <c r="E45" s="1196" t="s">
        <v>11</v>
      </c>
      <c r="F45" s="1196"/>
      <c r="G45" s="1196"/>
      <c r="H45" s="1196"/>
      <c r="I45" s="1196"/>
      <c r="J45" s="1197"/>
      <c r="K45" s="59">
        <v>365</v>
      </c>
      <c r="L45" s="60">
        <v>369</v>
      </c>
      <c r="M45" s="60">
        <v>367</v>
      </c>
      <c r="N45" s="60">
        <v>353</v>
      </c>
      <c r="O45" s="61">
        <v>319</v>
      </c>
      <c r="P45" s="48"/>
      <c r="Q45" s="48"/>
      <c r="R45" s="48"/>
      <c r="S45" s="48"/>
      <c r="T45" s="48"/>
      <c r="U45" s="48"/>
    </row>
    <row r="46" spans="1:21" ht="30.75" customHeight="1" x14ac:dyDescent="0.15">
      <c r="A46" s="48"/>
      <c r="B46" s="1192"/>
      <c r="C46" s="1193"/>
      <c r="D46" s="62"/>
      <c r="E46" s="1184" t="s">
        <v>12</v>
      </c>
      <c r="F46" s="1184"/>
      <c r="G46" s="1184"/>
      <c r="H46" s="1184"/>
      <c r="I46" s="1184"/>
      <c r="J46" s="1185"/>
      <c r="K46" s="63" t="s">
        <v>474</v>
      </c>
      <c r="L46" s="64" t="s">
        <v>474</v>
      </c>
      <c r="M46" s="64" t="s">
        <v>474</v>
      </c>
      <c r="N46" s="64" t="s">
        <v>474</v>
      </c>
      <c r="O46" s="65" t="s">
        <v>474</v>
      </c>
      <c r="P46" s="48"/>
      <c r="Q46" s="48"/>
      <c r="R46" s="48"/>
      <c r="S46" s="48"/>
      <c r="T46" s="48"/>
      <c r="U46" s="48"/>
    </row>
    <row r="47" spans="1:21" ht="30.75" customHeight="1" x14ac:dyDescent="0.15">
      <c r="A47" s="48"/>
      <c r="B47" s="1192"/>
      <c r="C47" s="1193"/>
      <c r="D47" s="62"/>
      <c r="E47" s="1184" t="s">
        <v>13</v>
      </c>
      <c r="F47" s="1184"/>
      <c r="G47" s="1184"/>
      <c r="H47" s="1184"/>
      <c r="I47" s="1184"/>
      <c r="J47" s="1185"/>
      <c r="K47" s="63" t="s">
        <v>474</v>
      </c>
      <c r="L47" s="64" t="s">
        <v>474</v>
      </c>
      <c r="M47" s="64" t="s">
        <v>474</v>
      </c>
      <c r="N47" s="64" t="s">
        <v>474</v>
      </c>
      <c r="O47" s="65" t="s">
        <v>474</v>
      </c>
      <c r="P47" s="48"/>
      <c r="Q47" s="48"/>
      <c r="R47" s="48"/>
      <c r="S47" s="48"/>
      <c r="T47" s="48"/>
      <c r="U47" s="48"/>
    </row>
    <row r="48" spans="1:21" ht="30.75" customHeight="1" x14ac:dyDescent="0.15">
      <c r="A48" s="48"/>
      <c r="B48" s="1192"/>
      <c r="C48" s="1193"/>
      <c r="D48" s="62"/>
      <c r="E48" s="1184" t="s">
        <v>14</v>
      </c>
      <c r="F48" s="1184"/>
      <c r="G48" s="1184"/>
      <c r="H48" s="1184"/>
      <c r="I48" s="1184"/>
      <c r="J48" s="1185"/>
      <c r="K48" s="63">
        <v>92</v>
      </c>
      <c r="L48" s="64">
        <v>89</v>
      </c>
      <c r="M48" s="64">
        <v>84</v>
      </c>
      <c r="N48" s="64">
        <v>75</v>
      </c>
      <c r="O48" s="65">
        <v>67</v>
      </c>
      <c r="P48" s="48"/>
      <c r="Q48" s="48"/>
      <c r="R48" s="48"/>
      <c r="S48" s="48"/>
      <c r="T48" s="48"/>
      <c r="U48" s="48"/>
    </row>
    <row r="49" spans="1:21" ht="30.75" customHeight="1" x14ac:dyDescent="0.15">
      <c r="A49" s="48"/>
      <c r="B49" s="1192"/>
      <c r="C49" s="1193"/>
      <c r="D49" s="62"/>
      <c r="E49" s="1184" t="s">
        <v>15</v>
      </c>
      <c r="F49" s="1184"/>
      <c r="G49" s="1184"/>
      <c r="H49" s="1184"/>
      <c r="I49" s="1184"/>
      <c r="J49" s="1185"/>
      <c r="K49" s="63">
        <v>16</v>
      </c>
      <c r="L49" s="64">
        <v>16</v>
      </c>
      <c r="M49" s="64">
        <v>16</v>
      </c>
      <c r="N49" s="64">
        <v>17</v>
      </c>
      <c r="O49" s="65">
        <v>16</v>
      </c>
      <c r="P49" s="48"/>
      <c r="Q49" s="48"/>
      <c r="R49" s="48"/>
      <c r="S49" s="48"/>
      <c r="T49" s="48"/>
      <c r="U49" s="48"/>
    </row>
    <row r="50" spans="1:21" ht="30.75" customHeight="1" x14ac:dyDescent="0.15">
      <c r="A50" s="48"/>
      <c r="B50" s="1192"/>
      <c r="C50" s="1193"/>
      <c r="D50" s="62"/>
      <c r="E50" s="1184" t="s">
        <v>16</v>
      </c>
      <c r="F50" s="1184"/>
      <c r="G50" s="1184"/>
      <c r="H50" s="1184"/>
      <c r="I50" s="1184"/>
      <c r="J50" s="1185"/>
      <c r="K50" s="63" t="s">
        <v>474</v>
      </c>
      <c r="L50" s="64" t="s">
        <v>474</v>
      </c>
      <c r="M50" s="64" t="s">
        <v>474</v>
      </c>
      <c r="N50" s="64" t="s">
        <v>474</v>
      </c>
      <c r="O50" s="65" t="s">
        <v>474</v>
      </c>
      <c r="P50" s="48"/>
      <c r="Q50" s="48"/>
      <c r="R50" s="48"/>
      <c r="S50" s="48"/>
      <c r="T50" s="48"/>
      <c r="U50" s="48"/>
    </row>
    <row r="51" spans="1:21" ht="30.75" customHeight="1" x14ac:dyDescent="0.15">
      <c r="A51" s="48"/>
      <c r="B51" s="1194"/>
      <c r="C51" s="1195"/>
      <c r="D51" s="66"/>
      <c r="E51" s="1184" t="s">
        <v>17</v>
      </c>
      <c r="F51" s="1184"/>
      <c r="G51" s="1184"/>
      <c r="H51" s="1184"/>
      <c r="I51" s="1184"/>
      <c r="J51" s="1185"/>
      <c r="K51" s="63" t="s">
        <v>474</v>
      </c>
      <c r="L51" s="64" t="s">
        <v>474</v>
      </c>
      <c r="M51" s="64" t="s">
        <v>474</v>
      </c>
      <c r="N51" s="64" t="s">
        <v>474</v>
      </c>
      <c r="O51" s="65" t="s">
        <v>474</v>
      </c>
      <c r="P51" s="48"/>
      <c r="Q51" s="48"/>
      <c r="R51" s="48"/>
      <c r="S51" s="48"/>
      <c r="T51" s="48"/>
      <c r="U51" s="48"/>
    </row>
    <row r="52" spans="1:21" ht="30.75" customHeight="1" x14ac:dyDescent="0.15">
      <c r="A52" s="48"/>
      <c r="B52" s="1182" t="s">
        <v>18</v>
      </c>
      <c r="C52" s="1183"/>
      <c r="D52" s="66"/>
      <c r="E52" s="1184" t="s">
        <v>19</v>
      </c>
      <c r="F52" s="1184"/>
      <c r="G52" s="1184"/>
      <c r="H52" s="1184"/>
      <c r="I52" s="1184"/>
      <c r="J52" s="1185"/>
      <c r="K52" s="63">
        <v>323</v>
      </c>
      <c r="L52" s="64">
        <v>312</v>
      </c>
      <c r="M52" s="64">
        <v>332</v>
      </c>
      <c r="N52" s="64">
        <v>308</v>
      </c>
      <c r="O52" s="65">
        <v>284</v>
      </c>
      <c r="P52" s="48"/>
      <c r="Q52" s="48"/>
      <c r="R52" s="48"/>
      <c r="S52" s="48"/>
      <c r="T52" s="48"/>
      <c r="U52" s="48"/>
    </row>
    <row r="53" spans="1:21" ht="30.75" customHeight="1" thickBot="1" x14ac:dyDescent="0.2">
      <c r="A53" s="48"/>
      <c r="B53" s="1186" t="s">
        <v>20</v>
      </c>
      <c r="C53" s="1187"/>
      <c r="D53" s="67"/>
      <c r="E53" s="1188" t="s">
        <v>21</v>
      </c>
      <c r="F53" s="1188"/>
      <c r="G53" s="1188"/>
      <c r="H53" s="1188"/>
      <c r="I53" s="1188"/>
      <c r="J53" s="1189"/>
      <c r="K53" s="68">
        <v>150</v>
      </c>
      <c r="L53" s="69">
        <v>162</v>
      </c>
      <c r="M53" s="69">
        <v>135</v>
      </c>
      <c r="N53" s="69">
        <v>137</v>
      </c>
      <c r="O53" s="70">
        <v>118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514</v>
      </c>
      <c r="J40" s="79" t="s">
        <v>515</v>
      </c>
      <c r="K40" s="79" t="s">
        <v>516</v>
      </c>
      <c r="L40" s="79" t="s">
        <v>517</v>
      </c>
      <c r="M40" s="80" t="s">
        <v>518</v>
      </c>
    </row>
    <row r="41" spans="2:13" ht="27.75" customHeight="1" x14ac:dyDescent="0.15">
      <c r="B41" s="1210" t="s">
        <v>23</v>
      </c>
      <c r="C41" s="1211"/>
      <c r="D41" s="81"/>
      <c r="E41" s="1212" t="s">
        <v>24</v>
      </c>
      <c r="F41" s="1212"/>
      <c r="G41" s="1212"/>
      <c r="H41" s="1213"/>
      <c r="I41" s="82">
        <v>2731</v>
      </c>
      <c r="J41" s="83">
        <v>2646</v>
      </c>
      <c r="K41" s="83">
        <v>2599</v>
      </c>
      <c r="L41" s="83">
        <v>2505</v>
      </c>
      <c r="M41" s="84">
        <v>2452</v>
      </c>
    </row>
    <row r="42" spans="2:13" ht="27.75" customHeight="1" x14ac:dyDescent="0.15">
      <c r="B42" s="1200"/>
      <c r="C42" s="1201"/>
      <c r="D42" s="85"/>
      <c r="E42" s="1204" t="s">
        <v>25</v>
      </c>
      <c r="F42" s="1204"/>
      <c r="G42" s="1204"/>
      <c r="H42" s="1205"/>
      <c r="I42" s="86" t="s">
        <v>474</v>
      </c>
      <c r="J42" s="87" t="s">
        <v>474</v>
      </c>
      <c r="K42" s="87" t="s">
        <v>474</v>
      </c>
      <c r="L42" s="87" t="s">
        <v>474</v>
      </c>
      <c r="M42" s="88" t="s">
        <v>474</v>
      </c>
    </row>
    <row r="43" spans="2:13" ht="27.75" customHeight="1" x14ac:dyDescent="0.15">
      <c r="B43" s="1200"/>
      <c r="C43" s="1201"/>
      <c r="D43" s="85"/>
      <c r="E43" s="1204" t="s">
        <v>26</v>
      </c>
      <c r="F43" s="1204"/>
      <c r="G43" s="1204"/>
      <c r="H43" s="1205"/>
      <c r="I43" s="86">
        <v>908</v>
      </c>
      <c r="J43" s="87">
        <v>837</v>
      </c>
      <c r="K43" s="87">
        <v>786</v>
      </c>
      <c r="L43" s="87">
        <v>736</v>
      </c>
      <c r="M43" s="88">
        <v>680</v>
      </c>
    </row>
    <row r="44" spans="2:13" ht="27.75" customHeight="1" x14ac:dyDescent="0.15">
      <c r="B44" s="1200"/>
      <c r="C44" s="1201"/>
      <c r="D44" s="85"/>
      <c r="E44" s="1204" t="s">
        <v>27</v>
      </c>
      <c r="F44" s="1204"/>
      <c r="G44" s="1204"/>
      <c r="H44" s="1205"/>
      <c r="I44" s="86">
        <v>96</v>
      </c>
      <c r="J44" s="87">
        <v>83</v>
      </c>
      <c r="K44" s="87">
        <v>74</v>
      </c>
      <c r="L44" s="87">
        <v>58</v>
      </c>
      <c r="M44" s="88">
        <v>85</v>
      </c>
    </row>
    <row r="45" spans="2:13" ht="27.75" customHeight="1" x14ac:dyDescent="0.15">
      <c r="B45" s="1200"/>
      <c r="C45" s="1201"/>
      <c r="D45" s="85"/>
      <c r="E45" s="1204" t="s">
        <v>28</v>
      </c>
      <c r="F45" s="1204"/>
      <c r="G45" s="1204"/>
      <c r="H45" s="1205"/>
      <c r="I45" s="86">
        <v>522</v>
      </c>
      <c r="J45" s="87">
        <v>519</v>
      </c>
      <c r="K45" s="87">
        <v>568</v>
      </c>
      <c r="L45" s="87">
        <v>338</v>
      </c>
      <c r="M45" s="88">
        <v>354</v>
      </c>
    </row>
    <row r="46" spans="2:13" ht="27.75" customHeight="1" x14ac:dyDescent="0.15">
      <c r="B46" s="1200"/>
      <c r="C46" s="1201"/>
      <c r="D46" s="85"/>
      <c r="E46" s="1204" t="s">
        <v>29</v>
      </c>
      <c r="F46" s="1204"/>
      <c r="G46" s="1204"/>
      <c r="H46" s="1205"/>
      <c r="I46" s="86" t="s">
        <v>474</v>
      </c>
      <c r="J46" s="87" t="s">
        <v>474</v>
      </c>
      <c r="K46" s="87" t="s">
        <v>474</v>
      </c>
      <c r="L46" s="87" t="s">
        <v>474</v>
      </c>
      <c r="M46" s="88" t="s">
        <v>474</v>
      </c>
    </row>
    <row r="47" spans="2:13" ht="27.75" customHeight="1" x14ac:dyDescent="0.15">
      <c r="B47" s="1200"/>
      <c r="C47" s="1201"/>
      <c r="D47" s="85"/>
      <c r="E47" s="1204" t="s">
        <v>30</v>
      </c>
      <c r="F47" s="1204"/>
      <c r="G47" s="1204"/>
      <c r="H47" s="1205"/>
      <c r="I47" s="86" t="s">
        <v>474</v>
      </c>
      <c r="J47" s="87" t="s">
        <v>474</v>
      </c>
      <c r="K47" s="87" t="s">
        <v>474</v>
      </c>
      <c r="L47" s="87" t="s">
        <v>474</v>
      </c>
      <c r="M47" s="88" t="s">
        <v>474</v>
      </c>
    </row>
    <row r="48" spans="2:13" ht="27.75" customHeight="1" x14ac:dyDescent="0.15">
      <c r="B48" s="1202"/>
      <c r="C48" s="1203"/>
      <c r="D48" s="85"/>
      <c r="E48" s="1204" t="s">
        <v>31</v>
      </c>
      <c r="F48" s="1204"/>
      <c r="G48" s="1204"/>
      <c r="H48" s="1205"/>
      <c r="I48" s="86" t="s">
        <v>474</v>
      </c>
      <c r="J48" s="87" t="s">
        <v>474</v>
      </c>
      <c r="K48" s="87" t="s">
        <v>474</v>
      </c>
      <c r="L48" s="87" t="s">
        <v>474</v>
      </c>
      <c r="M48" s="88" t="s">
        <v>474</v>
      </c>
    </row>
    <row r="49" spans="2:13" ht="27.75" customHeight="1" x14ac:dyDescent="0.15">
      <c r="B49" s="1198" t="s">
        <v>32</v>
      </c>
      <c r="C49" s="1199"/>
      <c r="D49" s="89"/>
      <c r="E49" s="1204" t="s">
        <v>33</v>
      </c>
      <c r="F49" s="1204"/>
      <c r="G49" s="1204"/>
      <c r="H49" s="1205"/>
      <c r="I49" s="86">
        <v>2623</v>
      </c>
      <c r="J49" s="87">
        <v>2945</v>
      </c>
      <c r="K49" s="87">
        <v>3146</v>
      </c>
      <c r="L49" s="87">
        <v>3247</v>
      </c>
      <c r="M49" s="88">
        <v>3471</v>
      </c>
    </row>
    <row r="50" spans="2:13" ht="27.75" customHeight="1" x14ac:dyDescent="0.15">
      <c r="B50" s="1200"/>
      <c r="C50" s="1201"/>
      <c r="D50" s="85"/>
      <c r="E50" s="1204" t="s">
        <v>34</v>
      </c>
      <c r="F50" s="1204"/>
      <c r="G50" s="1204"/>
      <c r="H50" s="1205"/>
      <c r="I50" s="86" t="s">
        <v>474</v>
      </c>
      <c r="J50" s="87">
        <v>15</v>
      </c>
      <c r="K50" s="87">
        <v>10</v>
      </c>
      <c r="L50" s="87">
        <v>5</v>
      </c>
      <c r="M50" s="88">
        <v>2</v>
      </c>
    </row>
    <row r="51" spans="2:13" ht="27.75" customHeight="1" x14ac:dyDescent="0.15">
      <c r="B51" s="1202"/>
      <c r="C51" s="1203"/>
      <c r="D51" s="85"/>
      <c r="E51" s="1204" t="s">
        <v>35</v>
      </c>
      <c r="F51" s="1204"/>
      <c r="G51" s="1204"/>
      <c r="H51" s="1205"/>
      <c r="I51" s="86">
        <v>2641</v>
      </c>
      <c r="J51" s="87">
        <v>2588</v>
      </c>
      <c r="K51" s="87">
        <v>2459</v>
      </c>
      <c r="L51" s="87">
        <v>2372</v>
      </c>
      <c r="M51" s="88">
        <v>2312</v>
      </c>
    </row>
    <row r="52" spans="2:13" ht="27.75" customHeight="1" thickBot="1" x14ac:dyDescent="0.2">
      <c r="B52" s="1206" t="s">
        <v>20</v>
      </c>
      <c r="C52" s="1207"/>
      <c r="D52" s="90"/>
      <c r="E52" s="1208" t="s">
        <v>36</v>
      </c>
      <c r="F52" s="1208"/>
      <c r="G52" s="1208"/>
      <c r="H52" s="1209"/>
      <c r="I52" s="91">
        <v>-1008</v>
      </c>
      <c r="J52" s="92">
        <v>-1463</v>
      </c>
      <c r="K52" s="92">
        <v>-1587</v>
      </c>
      <c r="L52" s="92">
        <v>-1987</v>
      </c>
      <c r="M52" s="93">
        <v>-2212</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557</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557</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556</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552</v>
      </c>
      <c r="I42" s="352"/>
      <c r="J42" s="352"/>
      <c r="K42" s="352"/>
      <c r="L42" s="244"/>
      <c r="M42" s="244"/>
      <c r="N42" s="244"/>
      <c r="O42" s="244"/>
    </row>
    <row r="43" spans="2:17" ht="13.5" x14ac:dyDescent="0.15">
      <c r="B43" s="248"/>
      <c r="C43" s="244"/>
      <c r="D43" s="244"/>
      <c r="E43" s="244"/>
      <c r="F43" s="244"/>
      <c r="G43" s="1250"/>
      <c r="H43" s="1227"/>
      <c r="I43" s="1227"/>
      <c r="J43" s="1227"/>
      <c r="K43" s="1227"/>
      <c r="L43" s="1227"/>
      <c r="M43" s="1227"/>
      <c r="N43" s="1227"/>
      <c r="O43" s="1228"/>
    </row>
    <row r="44" spans="2:17" ht="13.5" x14ac:dyDescent="0.15">
      <c r="B44" s="248"/>
      <c r="C44" s="244"/>
      <c r="D44" s="244"/>
      <c r="E44" s="244"/>
      <c r="F44" s="244"/>
      <c r="G44" s="1229"/>
      <c r="H44" s="1230"/>
      <c r="I44" s="1230"/>
      <c r="J44" s="1230"/>
      <c r="K44" s="1230"/>
      <c r="L44" s="1230"/>
      <c r="M44" s="1230"/>
      <c r="N44" s="1230"/>
      <c r="O44" s="1231"/>
    </row>
    <row r="45" spans="2:17" ht="13.5" x14ac:dyDescent="0.15">
      <c r="B45" s="248"/>
      <c r="C45" s="244"/>
      <c r="D45" s="244"/>
      <c r="E45" s="244"/>
      <c r="F45" s="244"/>
      <c r="G45" s="1229"/>
      <c r="H45" s="1230"/>
      <c r="I45" s="1230"/>
      <c r="J45" s="1230"/>
      <c r="K45" s="1230"/>
      <c r="L45" s="1230"/>
      <c r="M45" s="1230"/>
      <c r="N45" s="1230"/>
      <c r="O45" s="1231"/>
    </row>
    <row r="46" spans="2:17" ht="13.5" x14ac:dyDescent="0.15">
      <c r="B46" s="248"/>
      <c r="C46" s="244"/>
      <c r="D46" s="244"/>
      <c r="E46" s="244"/>
      <c r="F46" s="244"/>
      <c r="G46" s="1229"/>
      <c r="H46" s="1230"/>
      <c r="I46" s="1230"/>
      <c r="J46" s="1230"/>
      <c r="K46" s="1230"/>
      <c r="L46" s="1230"/>
      <c r="M46" s="1230"/>
      <c r="N46" s="1230"/>
      <c r="O46" s="1231"/>
    </row>
    <row r="47" spans="2:17" ht="13.5" x14ac:dyDescent="0.15">
      <c r="B47" s="248"/>
      <c r="C47" s="244"/>
      <c r="D47" s="244"/>
      <c r="E47" s="244"/>
      <c r="F47" s="244"/>
      <c r="G47" s="1232"/>
      <c r="H47" s="1233"/>
      <c r="I47" s="1233"/>
      <c r="J47" s="1233"/>
      <c r="K47" s="1233"/>
      <c r="L47" s="1233"/>
      <c r="M47" s="1233"/>
      <c r="N47" s="1233"/>
      <c r="O47" s="1234"/>
    </row>
    <row r="48" spans="2:17" ht="13.5" x14ac:dyDescent="0.15">
      <c r="B48" s="248"/>
      <c r="C48" s="244"/>
      <c r="D48" s="244"/>
      <c r="E48" s="244"/>
      <c r="F48" s="244"/>
      <c r="G48" s="244"/>
      <c r="H48" s="363"/>
      <c r="I48" s="363"/>
      <c r="J48" s="363"/>
    </row>
    <row r="49" spans="1:17" ht="13.5" x14ac:dyDescent="0.15">
      <c r="B49" s="248"/>
      <c r="C49" s="244"/>
      <c r="D49" s="244"/>
      <c r="E49" s="244"/>
      <c r="F49" s="244"/>
      <c r="G49" s="243" t="s">
        <v>555</v>
      </c>
    </row>
    <row r="50" spans="1:17" ht="13.5" x14ac:dyDescent="0.15">
      <c r="B50" s="248"/>
      <c r="C50" s="244"/>
      <c r="D50" s="244"/>
      <c r="E50" s="244"/>
      <c r="F50" s="244"/>
      <c r="G50" s="1235"/>
      <c r="H50" s="1236"/>
      <c r="I50" s="1236"/>
      <c r="J50" s="1237"/>
      <c r="K50" s="345" t="s">
        <v>514</v>
      </c>
      <c r="L50" s="345" t="s">
        <v>515</v>
      </c>
      <c r="M50" s="345" t="s">
        <v>516</v>
      </c>
      <c r="N50" s="345" t="s">
        <v>517</v>
      </c>
      <c r="O50" s="345" t="s">
        <v>518</v>
      </c>
    </row>
    <row r="51" spans="1:17" ht="13.5" x14ac:dyDescent="0.15">
      <c r="B51" s="248"/>
      <c r="C51" s="244"/>
      <c r="D51" s="244"/>
      <c r="E51" s="244"/>
      <c r="F51" s="244"/>
      <c r="G51" s="1238" t="s">
        <v>550</v>
      </c>
      <c r="H51" s="1239"/>
      <c r="I51" s="1244" t="s">
        <v>548</v>
      </c>
      <c r="J51" s="1244"/>
      <c r="K51" s="1248"/>
      <c r="L51" s="1248"/>
      <c r="M51" s="1248"/>
      <c r="N51" s="1248"/>
      <c r="O51" s="1248"/>
    </row>
    <row r="52" spans="1:17" ht="13.5" x14ac:dyDescent="0.15">
      <c r="B52" s="248"/>
      <c r="C52" s="244"/>
      <c r="D52" s="244"/>
      <c r="E52" s="244"/>
      <c r="F52" s="244"/>
      <c r="G52" s="1240"/>
      <c r="H52" s="1241"/>
      <c r="I52" s="1245"/>
      <c r="J52" s="1245"/>
      <c r="K52" s="1214"/>
      <c r="L52" s="1214"/>
      <c r="M52" s="1214"/>
      <c r="N52" s="1214"/>
      <c r="O52" s="1214"/>
    </row>
    <row r="53" spans="1:17" ht="13.5" x14ac:dyDescent="0.15">
      <c r="A53" s="355"/>
      <c r="B53" s="248"/>
      <c r="C53" s="244"/>
      <c r="D53" s="244"/>
      <c r="E53" s="244"/>
      <c r="F53" s="244"/>
      <c r="G53" s="1240"/>
      <c r="H53" s="1241"/>
      <c r="I53" s="1224" t="s">
        <v>554</v>
      </c>
      <c r="J53" s="1224"/>
      <c r="K53" s="1249"/>
      <c r="L53" s="1249"/>
      <c r="M53" s="1249"/>
      <c r="N53" s="1249"/>
      <c r="O53" s="1249"/>
    </row>
    <row r="54" spans="1:17" ht="13.5" x14ac:dyDescent="0.15">
      <c r="A54" s="355"/>
      <c r="B54" s="248"/>
      <c r="C54" s="244"/>
      <c r="D54" s="244"/>
      <c r="E54" s="244"/>
      <c r="F54" s="244"/>
      <c r="G54" s="1242"/>
      <c r="H54" s="1243"/>
      <c r="I54" s="1224"/>
      <c r="J54" s="1224"/>
      <c r="K54" s="1247"/>
      <c r="L54" s="1247"/>
      <c r="M54" s="1247"/>
      <c r="N54" s="1247"/>
      <c r="O54" s="1247"/>
    </row>
    <row r="55" spans="1:17" ht="13.5" x14ac:dyDescent="0.15">
      <c r="A55" s="355"/>
      <c r="B55" s="248"/>
      <c r="C55" s="244"/>
      <c r="D55" s="244"/>
      <c r="E55" s="244"/>
      <c r="F55" s="244"/>
      <c r="G55" s="1218" t="s">
        <v>549</v>
      </c>
      <c r="H55" s="1219"/>
      <c r="I55" s="1224" t="s">
        <v>548</v>
      </c>
      <c r="J55" s="1224"/>
      <c r="K55" s="1248"/>
      <c r="L55" s="1248"/>
      <c r="M55" s="1248"/>
      <c r="N55" s="1248"/>
      <c r="O55" s="1248"/>
    </row>
    <row r="56" spans="1:17" ht="13.5" x14ac:dyDescent="0.15">
      <c r="A56" s="355"/>
      <c r="B56" s="248"/>
      <c r="C56" s="244"/>
      <c r="D56" s="244"/>
      <c r="E56" s="244"/>
      <c r="F56" s="244"/>
      <c r="G56" s="1220"/>
      <c r="H56" s="1221"/>
      <c r="I56" s="1224"/>
      <c r="J56" s="1224"/>
      <c r="K56" s="1214"/>
      <c r="L56" s="1214"/>
      <c r="M56" s="1214"/>
      <c r="N56" s="1214"/>
      <c r="O56" s="1214"/>
    </row>
    <row r="57" spans="1:17" s="355" customFormat="1" ht="13.5" x14ac:dyDescent="0.15">
      <c r="B57" s="356"/>
      <c r="C57" s="352"/>
      <c r="D57" s="352"/>
      <c r="E57" s="352"/>
      <c r="F57" s="352"/>
      <c r="G57" s="1220"/>
      <c r="H57" s="1221"/>
      <c r="I57" s="1216" t="s">
        <v>554</v>
      </c>
      <c r="J57" s="1216"/>
      <c r="K57" s="1249"/>
      <c r="L57" s="1249"/>
      <c r="M57" s="1249"/>
      <c r="N57" s="1249"/>
      <c r="O57" s="1249"/>
      <c r="P57" s="361"/>
      <c r="Q57" s="356"/>
    </row>
    <row r="58" spans="1:17" s="355" customFormat="1" ht="13.5" x14ac:dyDescent="0.15">
      <c r="A58" s="243"/>
      <c r="B58" s="356"/>
      <c r="C58" s="352"/>
      <c r="D58" s="352"/>
      <c r="E58" s="352"/>
      <c r="F58" s="352"/>
      <c r="G58" s="1222"/>
      <c r="H58" s="1223"/>
      <c r="I58" s="1216"/>
      <c r="J58" s="1216"/>
      <c r="K58" s="1247"/>
      <c r="L58" s="1247"/>
      <c r="M58" s="1247"/>
      <c r="N58" s="1247"/>
      <c r="O58" s="1247"/>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553</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552</v>
      </c>
      <c r="I64" s="352"/>
      <c r="J64" s="352"/>
      <c r="K64" s="352"/>
      <c r="L64" s="244"/>
      <c r="M64" s="244"/>
      <c r="N64" s="244"/>
      <c r="O64" s="244"/>
    </row>
    <row r="65" spans="2:30" ht="13.5" x14ac:dyDescent="0.15">
      <c r="B65" s="248"/>
      <c r="C65" s="244"/>
      <c r="D65" s="244"/>
      <c r="E65" s="244"/>
      <c r="F65" s="244"/>
      <c r="G65" s="1226" t="s">
        <v>558</v>
      </c>
      <c r="H65" s="1227"/>
      <c r="I65" s="1227"/>
      <c r="J65" s="1227"/>
      <c r="K65" s="1227"/>
      <c r="L65" s="1227"/>
      <c r="M65" s="1227"/>
      <c r="N65" s="1227"/>
      <c r="O65" s="1228"/>
    </row>
    <row r="66" spans="2:30" ht="13.5" x14ac:dyDescent="0.15">
      <c r="B66" s="248"/>
      <c r="C66" s="244"/>
      <c r="D66" s="244"/>
      <c r="E66" s="244"/>
      <c r="F66" s="244"/>
      <c r="G66" s="1229"/>
      <c r="H66" s="1230"/>
      <c r="I66" s="1230"/>
      <c r="J66" s="1230"/>
      <c r="K66" s="1230"/>
      <c r="L66" s="1230"/>
      <c r="M66" s="1230"/>
      <c r="N66" s="1230"/>
      <c r="O66" s="1231"/>
    </row>
    <row r="67" spans="2:30" ht="13.5" x14ac:dyDescent="0.15">
      <c r="B67" s="248"/>
      <c r="C67" s="244"/>
      <c r="D67" s="244"/>
      <c r="E67" s="244"/>
      <c r="F67" s="244"/>
      <c r="G67" s="1229"/>
      <c r="H67" s="1230"/>
      <c r="I67" s="1230"/>
      <c r="J67" s="1230"/>
      <c r="K67" s="1230"/>
      <c r="L67" s="1230"/>
      <c r="M67" s="1230"/>
      <c r="N67" s="1230"/>
      <c r="O67" s="1231"/>
    </row>
    <row r="68" spans="2:30" ht="13.5" x14ac:dyDescent="0.15">
      <c r="B68" s="248"/>
      <c r="C68" s="244"/>
      <c r="D68" s="244"/>
      <c r="E68" s="244"/>
      <c r="F68" s="244"/>
      <c r="G68" s="1229"/>
      <c r="H68" s="1230"/>
      <c r="I68" s="1230"/>
      <c r="J68" s="1230"/>
      <c r="K68" s="1230"/>
      <c r="L68" s="1230"/>
      <c r="M68" s="1230"/>
      <c r="N68" s="1230"/>
      <c r="O68" s="1231"/>
    </row>
    <row r="69" spans="2:30" ht="13.5" x14ac:dyDescent="0.15">
      <c r="B69" s="248"/>
      <c r="C69" s="244"/>
      <c r="D69" s="244"/>
      <c r="E69" s="244"/>
      <c r="F69" s="244"/>
      <c r="G69" s="1232"/>
      <c r="H69" s="1233"/>
      <c r="I69" s="1233"/>
      <c r="J69" s="1233"/>
      <c r="K69" s="1233"/>
      <c r="L69" s="1233"/>
      <c r="M69" s="1233"/>
      <c r="N69" s="1233"/>
      <c r="O69" s="1234"/>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551</v>
      </c>
      <c r="I71" s="349"/>
      <c r="J71" s="348"/>
      <c r="K71" s="348"/>
      <c r="L71" s="347"/>
      <c r="M71" s="348"/>
      <c r="N71" s="347"/>
      <c r="O71" s="346"/>
    </row>
    <row r="72" spans="2:30" ht="13.5" x14ac:dyDescent="0.15">
      <c r="B72" s="248"/>
      <c r="C72" s="244"/>
      <c r="D72" s="244"/>
      <c r="E72" s="244"/>
      <c r="F72" s="244"/>
      <c r="G72" s="1235"/>
      <c r="H72" s="1236"/>
      <c r="I72" s="1236"/>
      <c r="J72" s="1237"/>
      <c r="K72" s="345" t="s">
        <v>514</v>
      </c>
      <c r="L72" s="345" t="s">
        <v>515</v>
      </c>
      <c r="M72" s="345" t="s">
        <v>516</v>
      </c>
      <c r="N72" s="345" t="s">
        <v>517</v>
      </c>
      <c r="O72" s="345" t="s">
        <v>518</v>
      </c>
    </row>
    <row r="73" spans="2:30" ht="13.5" x14ac:dyDescent="0.15">
      <c r="B73" s="248"/>
      <c r="C73" s="244"/>
      <c r="D73" s="244"/>
      <c r="E73" s="244"/>
      <c r="F73" s="244"/>
      <c r="G73" s="1238" t="s">
        <v>550</v>
      </c>
      <c r="H73" s="1239"/>
      <c r="I73" s="1244" t="s">
        <v>548</v>
      </c>
      <c r="J73" s="1244"/>
      <c r="K73" s="1225"/>
      <c r="L73" s="1225"/>
      <c r="M73" s="1214"/>
      <c r="N73" s="1214"/>
      <c r="O73" s="1214"/>
      <c r="S73" s="243">
        <v>9.9</v>
      </c>
    </row>
    <row r="74" spans="2:30" ht="13.5" x14ac:dyDescent="0.15">
      <c r="B74" s="248"/>
      <c r="C74" s="244"/>
      <c r="D74" s="244"/>
      <c r="E74" s="244"/>
      <c r="F74" s="244"/>
      <c r="G74" s="1240"/>
      <c r="H74" s="1241"/>
      <c r="I74" s="1245"/>
      <c r="J74" s="1245"/>
      <c r="K74" s="1225"/>
      <c r="L74" s="1225"/>
      <c r="M74" s="1214"/>
      <c r="N74" s="1214"/>
      <c r="O74" s="1214"/>
    </row>
    <row r="75" spans="2:30" ht="13.5" x14ac:dyDescent="0.15">
      <c r="B75" s="248"/>
      <c r="C75" s="244"/>
      <c r="D75" s="244"/>
      <c r="E75" s="244"/>
      <c r="F75" s="244"/>
      <c r="G75" s="1240"/>
      <c r="H75" s="1241"/>
      <c r="I75" s="1224" t="s">
        <v>547</v>
      </c>
      <c r="J75" s="1224"/>
      <c r="K75" s="1246">
        <v>11.2</v>
      </c>
      <c r="L75" s="1246">
        <v>10.5</v>
      </c>
      <c r="M75" s="1246">
        <v>9.6999999999999993</v>
      </c>
      <c r="N75" s="1246">
        <v>9.3000000000000007</v>
      </c>
      <c r="O75" s="1246">
        <v>8.4</v>
      </c>
      <c r="U75" s="243">
        <v>81.2</v>
      </c>
      <c r="W75" s="243">
        <v>87.2</v>
      </c>
      <c r="Y75" s="243">
        <v>99.8</v>
      </c>
      <c r="AA75" s="243">
        <v>109.5</v>
      </c>
      <c r="AC75" s="243">
        <v>115.2</v>
      </c>
    </row>
    <row r="76" spans="2:30" ht="13.5" x14ac:dyDescent="0.15">
      <c r="B76" s="248"/>
      <c r="C76" s="244"/>
      <c r="D76" s="244"/>
      <c r="E76" s="244"/>
      <c r="F76" s="244"/>
      <c r="G76" s="1242"/>
      <c r="H76" s="1243"/>
      <c r="I76" s="1224"/>
      <c r="J76" s="1224"/>
      <c r="K76" s="1247"/>
      <c r="L76" s="1247"/>
      <c r="M76" s="1247"/>
      <c r="N76" s="1247"/>
      <c r="O76" s="1247"/>
    </row>
    <row r="77" spans="2:30" ht="13.5" x14ac:dyDescent="0.15">
      <c r="B77" s="248"/>
      <c r="C77" s="244"/>
      <c r="D77" s="244"/>
      <c r="E77" s="244"/>
      <c r="F77" s="244"/>
      <c r="G77" s="1218" t="s">
        <v>549</v>
      </c>
      <c r="H77" s="1219"/>
      <c r="I77" s="1224" t="s">
        <v>548</v>
      </c>
      <c r="J77" s="1224"/>
      <c r="K77" s="1225">
        <v>0</v>
      </c>
      <c r="L77" s="1225">
        <v>0</v>
      </c>
      <c r="M77" s="1214">
        <v>0</v>
      </c>
      <c r="N77" s="1214">
        <v>0</v>
      </c>
      <c r="O77" s="1214">
        <v>0</v>
      </c>
      <c r="R77" s="243">
        <v>12.3</v>
      </c>
      <c r="T77" s="243">
        <v>11.1</v>
      </c>
    </row>
    <row r="78" spans="2:30" ht="13.5" x14ac:dyDescent="0.15">
      <c r="B78" s="248"/>
      <c r="C78" s="244"/>
      <c r="D78" s="244"/>
      <c r="E78" s="244"/>
      <c r="F78" s="244"/>
      <c r="G78" s="1220"/>
      <c r="H78" s="1221"/>
      <c r="I78" s="1224"/>
      <c r="J78" s="1224"/>
      <c r="K78" s="1225"/>
      <c r="L78" s="1225"/>
      <c r="M78" s="1214"/>
      <c r="N78" s="1214"/>
      <c r="O78" s="1214"/>
    </row>
    <row r="79" spans="2:30" ht="13.5" x14ac:dyDescent="0.15">
      <c r="B79" s="248"/>
      <c r="C79" s="244"/>
      <c r="D79" s="244"/>
      <c r="E79" s="244"/>
      <c r="F79" s="244"/>
      <c r="G79" s="1220"/>
      <c r="H79" s="1221"/>
      <c r="I79" s="1215" t="s">
        <v>547</v>
      </c>
      <c r="J79" s="1216"/>
      <c r="K79" s="1217">
        <v>11.4</v>
      </c>
      <c r="L79" s="1217">
        <v>10.1</v>
      </c>
      <c r="M79" s="1217">
        <v>9.1999999999999993</v>
      </c>
      <c r="N79" s="1217">
        <v>8.1999999999999993</v>
      </c>
      <c r="O79" s="1217">
        <v>7.8</v>
      </c>
      <c r="V79" s="243">
        <v>53.5</v>
      </c>
      <c r="X79" s="243">
        <v>48.2</v>
      </c>
      <c r="Z79" s="243">
        <v>34.200000000000003</v>
      </c>
      <c r="AB79" s="243">
        <v>30.3</v>
      </c>
      <c r="AD79" s="243">
        <v>28.9</v>
      </c>
    </row>
    <row r="80" spans="2:30" ht="13.5" x14ac:dyDescent="0.15">
      <c r="B80" s="248"/>
      <c r="C80" s="244"/>
      <c r="D80" s="244"/>
      <c r="E80" s="244"/>
      <c r="F80" s="244"/>
      <c r="G80" s="1222"/>
      <c r="H80" s="1223"/>
      <c r="I80" s="1216"/>
      <c r="J80" s="1216"/>
      <c r="K80" s="1217"/>
      <c r="L80" s="1217"/>
      <c r="M80" s="1217"/>
      <c r="N80" s="1217"/>
      <c r="O80" s="1217"/>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513</v>
      </c>
      <c r="G2" s="111"/>
      <c r="H2" s="112"/>
    </row>
    <row r="3" spans="1:8" x14ac:dyDescent="0.15">
      <c r="A3" s="108" t="s">
        <v>506</v>
      </c>
      <c r="B3" s="113"/>
      <c r="C3" s="114"/>
      <c r="D3" s="115">
        <v>144511</v>
      </c>
      <c r="E3" s="116"/>
      <c r="F3" s="117">
        <v>216155</v>
      </c>
      <c r="G3" s="118"/>
      <c r="H3" s="119"/>
    </row>
    <row r="4" spans="1:8" x14ac:dyDescent="0.15">
      <c r="A4" s="120"/>
      <c r="B4" s="121"/>
      <c r="C4" s="122"/>
      <c r="D4" s="123">
        <v>106431</v>
      </c>
      <c r="E4" s="124"/>
      <c r="F4" s="125">
        <v>108827</v>
      </c>
      <c r="G4" s="126"/>
      <c r="H4" s="127"/>
    </row>
    <row r="5" spans="1:8" x14ac:dyDescent="0.15">
      <c r="A5" s="108" t="s">
        <v>508</v>
      </c>
      <c r="B5" s="113"/>
      <c r="C5" s="114"/>
      <c r="D5" s="115">
        <v>169562</v>
      </c>
      <c r="E5" s="116"/>
      <c r="F5" s="117">
        <v>228305</v>
      </c>
      <c r="G5" s="118"/>
      <c r="H5" s="119"/>
    </row>
    <row r="6" spans="1:8" x14ac:dyDescent="0.15">
      <c r="A6" s="120"/>
      <c r="B6" s="121"/>
      <c r="C6" s="122"/>
      <c r="D6" s="123">
        <v>114178</v>
      </c>
      <c r="E6" s="124"/>
      <c r="F6" s="125">
        <v>86611</v>
      </c>
      <c r="G6" s="126"/>
      <c r="H6" s="127"/>
    </row>
    <row r="7" spans="1:8" x14ac:dyDescent="0.15">
      <c r="A7" s="108" t="s">
        <v>509</v>
      </c>
      <c r="B7" s="113"/>
      <c r="C7" s="114"/>
      <c r="D7" s="115">
        <v>291118</v>
      </c>
      <c r="E7" s="116"/>
      <c r="F7" s="117">
        <v>316331</v>
      </c>
      <c r="G7" s="118"/>
      <c r="H7" s="119"/>
    </row>
    <row r="8" spans="1:8" x14ac:dyDescent="0.15">
      <c r="A8" s="120"/>
      <c r="B8" s="121"/>
      <c r="C8" s="122"/>
      <c r="D8" s="123">
        <v>123232</v>
      </c>
      <c r="E8" s="124"/>
      <c r="F8" s="125">
        <v>106387</v>
      </c>
      <c r="G8" s="126"/>
      <c r="H8" s="127"/>
    </row>
    <row r="9" spans="1:8" x14ac:dyDescent="0.15">
      <c r="A9" s="108" t="s">
        <v>510</v>
      </c>
      <c r="B9" s="113"/>
      <c r="C9" s="114"/>
      <c r="D9" s="115">
        <v>267366</v>
      </c>
      <c r="E9" s="116"/>
      <c r="F9" s="117">
        <v>333013</v>
      </c>
      <c r="G9" s="118"/>
      <c r="H9" s="119"/>
    </row>
    <row r="10" spans="1:8" x14ac:dyDescent="0.15">
      <c r="A10" s="120"/>
      <c r="B10" s="121"/>
      <c r="C10" s="122"/>
      <c r="D10" s="123">
        <v>148877</v>
      </c>
      <c r="E10" s="124"/>
      <c r="F10" s="125">
        <v>126732</v>
      </c>
      <c r="G10" s="126"/>
      <c r="H10" s="127"/>
    </row>
    <row r="11" spans="1:8" x14ac:dyDescent="0.15">
      <c r="A11" s="108" t="s">
        <v>511</v>
      </c>
      <c r="B11" s="113"/>
      <c r="C11" s="114"/>
      <c r="D11" s="115">
        <v>213373</v>
      </c>
      <c r="E11" s="116"/>
      <c r="F11" s="117">
        <v>280458</v>
      </c>
      <c r="G11" s="118"/>
      <c r="H11" s="119"/>
    </row>
    <row r="12" spans="1:8" x14ac:dyDescent="0.15">
      <c r="A12" s="120"/>
      <c r="B12" s="121"/>
      <c r="C12" s="128"/>
      <c r="D12" s="123">
        <v>130415</v>
      </c>
      <c r="E12" s="124"/>
      <c r="F12" s="125">
        <v>127286</v>
      </c>
      <c r="G12" s="126"/>
      <c r="H12" s="127"/>
    </row>
    <row r="13" spans="1:8" x14ac:dyDescent="0.15">
      <c r="A13" s="108"/>
      <c r="B13" s="113"/>
      <c r="C13" s="129"/>
      <c r="D13" s="130">
        <v>217186</v>
      </c>
      <c r="E13" s="131"/>
      <c r="F13" s="132">
        <v>274852</v>
      </c>
      <c r="G13" s="133"/>
      <c r="H13" s="119"/>
    </row>
    <row r="14" spans="1:8" x14ac:dyDescent="0.15">
      <c r="A14" s="120"/>
      <c r="B14" s="121"/>
      <c r="C14" s="122"/>
      <c r="D14" s="123">
        <v>124627</v>
      </c>
      <c r="E14" s="124"/>
      <c r="F14" s="125">
        <v>111169</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15.29</v>
      </c>
      <c r="C19" s="134">
        <f>ROUND(VALUE(SUBSTITUTE(実質収支比率等に係る経年分析!G$48,"▲","-")),2)</f>
        <v>13.84</v>
      </c>
      <c r="D19" s="134">
        <f>ROUND(VALUE(SUBSTITUTE(実質収支比率等に係る経年分析!H$48,"▲","-")),2)</f>
        <v>14.04</v>
      </c>
      <c r="E19" s="134">
        <f>ROUND(VALUE(SUBSTITUTE(実質収支比率等に係る経年分析!I$48,"▲","-")),2)</f>
        <v>10.11</v>
      </c>
      <c r="F19" s="134">
        <f>ROUND(VALUE(SUBSTITUTE(実質収支比率等に係る経年分析!J$48,"▲","-")),2)</f>
        <v>11.4</v>
      </c>
    </row>
    <row r="20" spans="1:11" x14ac:dyDescent="0.15">
      <c r="A20" s="134" t="s">
        <v>41</v>
      </c>
      <c r="B20" s="134">
        <f>ROUND(VALUE(SUBSTITUTE(実質収支比率等に係る経年分析!F$47,"▲","-")),2)</f>
        <v>56.77</v>
      </c>
      <c r="C20" s="134">
        <f>ROUND(VALUE(SUBSTITUTE(実質収支比率等に係る経年分析!G$47,"▲","-")),2)</f>
        <v>59.51</v>
      </c>
      <c r="D20" s="134">
        <f>ROUND(VALUE(SUBSTITUTE(実質収支比率等に係る経年分析!H$47,"▲","-")),2)</f>
        <v>64.8</v>
      </c>
      <c r="E20" s="134">
        <f>ROUND(VALUE(SUBSTITUTE(実質収支比率等に係る経年分析!I$47,"▲","-")),2)</f>
        <v>73.33</v>
      </c>
      <c r="F20" s="134">
        <f>ROUND(VALUE(SUBSTITUTE(実質収支比率等に係る経年分析!J$47,"▲","-")),2)</f>
        <v>71.739999999999995</v>
      </c>
    </row>
    <row r="21" spans="1:11" x14ac:dyDescent="0.15">
      <c r="A21" s="134" t="s">
        <v>42</v>
      </c>
      <c r="B21" s="134">
        <f>IF(ISNUMBER(VALUE(SUBSTITUTE(実質収支比率等に係る経年分析!F$49,"▲","-"))),ROUND(VALUE(SUBSTITUTE(実質収支比率等に係る経年分析!F$49,"▲","-")),2),NA())</f>
        <v>-0.12</v>
      </c>
      <c r="C21" s="134">
        <f>IF(ISNUMBER(VALUE(SUBSTITUTE(実質収支比率等に係る経年分析!G$49,"▲","-"))),ROUND(VALUE(SUBSTITUTE(実質収支比率等に係る経年分析!G$49,"▲","-")),2),NA())</f>
        <v>4.71</v>
      </c>
      <c r="D21" s="134">
        <f>IF(ISNUMBER(VALUE(SUBSTITUTE(実質収支比率等に係る経年分析!H$49,"▲","-"))),ROUND(VALUE(SUBSTITUTE(実質収支比率等に係る経年分析!H$49,"▲","-")),2),NA())</f>
        <v>5.9</v>
      </c>
      <c r="E21" s="134">
        <f>IF(ISNUMBER(VALUE(SUBSTITUTE(実質収支比率等に係る経年分析!I$49,"▲","-"))),ROUND(VALUE(SUBSTITUTE(実質収支比率等に係る経年分析!I$49,"▲","-")),2),NA())</f>
        <v>1.36</v>
      </c>
      <c r="F21" s="134">
        <f>IF(ISNUMBER(VALUE(SUBSTITUTE(実質収支比率等に係る経年分析!J$49,"▲","-"))),ROUND(VALUE(SUBSTITUTE(実質収支比率等に係る経年分析!J$49,"▲","-")),2),NA())</f>
        <v>1.85</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林業集落排水事業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x14ac:dyDescent="0.15">
      <c r="A30" s="135" t="str">
        <f>IF(連結実質赤字比率に係る赤字・黒字の構成分析!C$40="",NA(),連結実質赤字比率に係る赤字・黒字の構成分析!C$40)</f>
        <v>後期高齢者医療事業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x14ac:dyDescent="0.15">
      <c r="A31" s="135" t="str">
        <f>IF(連結実質赤字比率に係る赤字・黒字の構成分析!C$39="",NA(),連結実質赤字比率に係る赤字・黒字の構成分析!C$39)</f>
        <v>特定環境保全公共下水道事業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x14ac:dyDescent="0.15">
      <c r="A32" s="135" t="str">
        <f>IF(連結実質赤字比率に係る赤字・黒字の構成分析!C$38="",NA(),連結実質赤字比率に係る赤字・黒字の構成分析!C$38)</f>
        <v>農業集落排水事業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x14ac:dyDescent="0.15">
      <c r="A33" s="135" t="str">
        <f>IF(連結実質赤字比率に係る赤字・黒字の構成分析!C$37="",NA(),連結実質赤字比率に係る赤字・黒字の構成分析!C$37)</f>
        <v>簡易水道事業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0.32</v>
      </c>
    </row>
    <row r="34" spans="1:16" x14ac:dyDescent="0.15">
      <c r="A34" s="135" t="str">
        <f>IF(連結実質赤字比率に係る赤字・黒字の構成分析!C$36="",NA(),連結実質赤字比率に係る赤字・黒字の構成分析!C$36)</f>
        <v>介護保険事業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1.1200000000000001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2.2200000000000002</v>
      </c>
    </row>
    <row r="35" spans="1:16" x14ac:dyDescent="0.15">
      <c r="A35" s="135" t="str">
        <f>IF(連結実質赤字比率に係る赤字・黒字の構成分析!C$35="",NA(),連結実質赤字比率に係る赤字・黒字の構成分析!C$35)</f>
        <v>国民健康保険事業（事業勘定）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2.3199999999999998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15.28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13.84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14.03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10.11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11.39</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323</v>
      </c>
      <c r="E42" s="136"/>
      <c r="F42" s="136"/>
      <c r="G42" s="136">
        <f>'実質公債費比率（分子）の構造'!L$52</f>
        <v>312</v>
      </c>
      <c r="H42" s="136"/>
      <c r="I42" s="136"/>
      <c r="J42" s="136">
        <f>'実質公債費比率（分子）の構造'!M$52</f>
        <v>332</v>
      </c>
      <c r="K42" s="136"/>
      <c r="L42" s="136"/>
      <c r="M42" s="136">
        <f>'実質公債費比率（分子）の構造'!N$52</f>
        <v>308</v>
      </c>
      <c r="N42" s="136"/>
      <c r="O42" s="136"/>
      <c r="P42" s="136">
        <f>'実質公債費比率（分子）の構造'!O$52</f>
        <v>284</v>
      </c>
    </row>
    <row r="43" spans="1:16" x14ac:dyDescent="0.15">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51</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52</v>
      </c>
      <c r="B45" s="136">
        <f>'実質公債費比率（分子）の構造'!K$49</f>
        <v>16</v>
      </c>
      <c r="C45" s="136"/>
      <c r="D45" s="136"/>
      <c r="E45" s="136">
        <f>'実質公債費比率（分子）の構造'!L$49</f>
        <v>16</v>
      </c>
      <c r="F45" s="136"/>
      <c r="G45" s="136"/>
      <c r="H45" s="136">
        <f>'実質公債費比率（分子）の構造'!M$49</f>
        <v>16</v>
      </c>
      <c r="I45" s="136"/>
      <c r="J45" s="136"/>
      <c r="K45" s="136">
        <f>'実質公債費比率（分子）の構造'!N$49</f>
        <v>17</v>
      </c>
      <c r="L45" s="136"/>
      <c r="M45" s="136"/>
      <c r="N45" s="136">
        <f>'実質公債費比率（分子）の構造'!O$49</f>
        <v>16</v>
      </c>
      <c r="O45" s="136"/>
      <c r="P45" s="136"/>
    </row>
    <row r="46" spans="1:16" x14ac:dyDescent="0.15">
      <c r="A46" s="136" t="s">
        <v>53</v>
      </c>
      <c r="B46" s="136">
        <f>'実質公債費比率（分子）の構造'!K$48</f>
        <v>92</v>
      </c>
      <c r="C46" s="136"/>
      <c r="D46" s="136"/>
      <c r="E46" s="136">
        <f>'実質公債費比率（分子）の構造'!L$48</f>
        <v>89</v>
      </c>
      <c r="F46" s="136"/>
      <c r="G46" s="136"/>
      <c r="H46" s="136">
        <f>'実質公債費比率（分子）の構造'!M$48</f>
        <v>84</v>
      </c>
      <c r="I46" s="136"/>
      <c r="J46" s="136"/>
      <c r="K46" s="136">
        <f>'実質公債費比率（分子）の構造'!N$48</f>
        <v>75</v>
      </c>
      <c r="L46" s="136"/>
      <c r="M46" s="136"/>
      <c r="N46" s="136">
        <f>'実質公債費比率（分子）の構造'!O$48</f>
        <v>67</v>
      </c>
      <c r="O46" s="136"/>
      <c r="P46" s="136"/>
    </row>
    <row r="47" spans="1:16" x14ac:dyDescent="0.15">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365</v>
      </c>
      <c r="C49" s="136"/>
      <c r="D49" s="136"/>
      <c r="E49" s="136">
        <f>'実質公債費比率（分子）の構造'!L$45</f>
        <v>369</v>
      </c>
      <c r="F49" s="136"/>
      <c r="G49" s="136"/>
      <c r="H49" s="136">
        <f>'実質公債費比率（分子）の構造'!M$45</f>
        <v>367</v>
      </c>
      <c r="I49" s="136"/>
      <c r="J49" s="136"/>
      <c r="K49" s="136">
        <f>'実質公債費比率（分子）の構造'!N$45</f>
        <v>353</v>
      </c>
      <c r="L49" s="136"/>
      <c r="M49" s="136"/>
      <c r="N49" s="136">
        <f>'実質公債費比率（分子）の構造'!O$45</f>
        <v>319</v>
      </c>
      <c r="O49" s="136"/>
      <c r="P49" s="136"/>
    </row>
    <row r="50" spans="1:16" x14ac:dyDescent="0.15">
      <c r="A50" s="136" t="s">
        <v>57</v>
      </c>
      <c r="B50" s="136" t="e">
        <f>NA()</f>
        <v>#N/A</v>
      </c>
      <c r="C50" s="136">
        <f>IF(ISNUMBER('実質公債費比率（分子）の構造'!K$53),'実質公債費比率（分子）の構造'!K$53,NA())</f>
        <v>150</v>
      </c>
      <c r="D50" s="136" t="e">
        <f>NA()</f>
        <v>#N/A</v>
      </c>
      <c r="E50" s="136" t="e">
        <f>NA()</f>
        <v>#N/A</v>
      </c>
      <c r="F50" s="136">
        <f>IF(ISNUMBER('実質公債費比率（分子）の構造'!L$53),'実質公債費比率（分子）の構造'!L$53,NA())</f>
        <v>162</v>
      </c>
      <c r="G50" s="136" t="e">
        <f>NA()</f>
        <v>#N/A</v>
      </c>
      <c r="H50" s="136" t="e">
        <f>NA()</f>
        <v>#N/A</v>
      </c>
      <c r="I50" s="136">
        <f>IF(ISNUMBER('実質公債費比率（分子）の構造'!M$53),'実質公債費比率（分子）の構造'!M$53,NA())</f>
        <v>135</v>
      </c>
      <c r="J50" s="136" t="e">
        <f>NA()</f>
        <v>#N/A</v>
      </c>
      <c r="K50" s="136" t="e">
        <f>NA()</f>
        <v>#N/A</v>
      </c>
      <c r="L50" s="136">
        <f>IF(ISNUMBER('実質公債費比率（分子）の構造'!N$53),'実質公債費比率（分子）の構造'!N$53,NA())</f>
        <v>137</v>
      </c>
      <c r="M50" s="136" t="e">
        <f>NA()</f>
        <v>#N/A</v>
      </c>
      <c r="N50" s="136" t="e">
        <f>NA()</f>
        <v>#N/A</v>
      </c>
      <c r="O50" s="136">
        <f>IF(ISNUMBER('実質公債費比率（分子）の構造'!O$53),'実質公債費比率（分子）の構造'!O$53,NA())</f>
        <v>118</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2641</v>
      </c>
      <c r="E56" s="135"/>
      <c r="F56" s="135"/>
      <c r="G56" s="135">
        <f>'将来負担比率（分子）の構造'!J$51</f>
        <v>2588</v>
      </c>
      <c r="H56" s="135"/>
      <c r="I56" s="135"/>
      <c r="J56" s="135">
        <f>'将来負担比率（分子）の構造'!K$51</f>
        <v>2459</v>
      </c>
      <c r="K56" s="135"/>
      <c r="L56" s="135"/>
      <c r="M56" s="135">
        <f>'将来負担比率（分子）の構造'!L$51</f>
        <v>2372</v>
      </c>
      <c r="N56" s="135"/>
      <c r="O56" s="135"/>
      <c r="P56" s="135">
        <f>'将来負担比率（分子）の構造'!M$51</f>
        <v>2312</v>
      </c>
    </row>
    <row r="57" spans="1:16" x14ac:dyDescent="0.15">
      <c r="A57" s="135" t="s">
        <v>34</v>
      </c>
      <c r="B57" s="135"/>
      <c r="C57" s="135"/>
      <c r="D57" s="135" t="str">
        <f>'将来負担比率（分子）の構造'!I$50</f>
        <v>-</v>
      </c>
      <c r="E57" s="135"/>
      <c r="F57" s="135"/>
      <c r="G57" s="135">
        <f>'将来負担比率（分子）の構造'!J$50</f>
        <v>15</v>
      </c>
      <c r="H57" s="135"/>
      <c r="I57" s="135"/>
      <c r="J57" s="135">
        <f>'将来負担比率（分子）の構造'!K$50</f>
        <v>10</v>
      </c>
      <c r="K57" s="135"/>
      <c r="L57" s="135"/>
      <c r="M57" s="135">
        <f>'将来負担比率（分子）の構造'!L$50</f>
        <v>5</v>
      </c>
      <c r="N57" s="135"/>
      <c r="O57" s="135"/>
      <c r="P57" s="135">
        <f>'将来負担比率（分子）の構造'!M$50</f>
        <v>2</v>
      </c>
    </row>
    <row r="58" spans="1:16" x14ac:dyDescent="0.15">
      <c r="A58" s="135" t="s">
        <v>33</v>
      </c>
      <c r="B58" s="135"/>
      <c r="C58" s="135"/>
      <c r="D58" s="135">
        <f>'将来負担比率（分子）の構造'!I$49</f>
        <v>2623</v>
      </c>
      <c r="E58" s="135"/>
      <c r="F58" s="135"/>
      <c r="G58" s="135">
        <f>'将来負担比率（分子）の構造'!J$49</f>
        <v>2945</v>
      </c>
      <c r="H58" s="135"/>
      <c r="I58" s="135"/>
      <c r="J58" s="135">
        <f>'将来負担比率（分子）の構造'!K$49</f>
        <v>3146</v>
      </c>
      <c r="K58" s="135"/>
      <c r="L58" s="135"/>
      <c r="M58" s="135">
        <f>'将来負担比率（分子）の構造'!L$49</f>
        <v>3247</v>
      </c>
      <c r="N58" s="135"/>
      <c r="O58" s="135"/>
      <c r="P58" s="135">
        <f>'将来負担比率（分子）の構造'!M$49</f>
        <v>3471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522</v>
      </c>
      <c r="C62" s="135"/>
      <c r="D62" s="135"/>
      <c r="E62" s="135">
        <f>'将来負担比率（分子）の構造'!J$45</f>
        <v>519</v>
      </c>
      <c r="F62" s="135"/>
      <c r="G62" s="135"/>
      <c r="H62" s="135">
        <f>'将来負担比率（分子）の構造'!K$45</f>
        <v>568</v>
      </c>
      <c r="I62" s="135"/>
      <c r="J62" s="135"/>
      <c r="K62" s="135">
        <f>'将来負担比率（分子）の構造'!L$45</f>
        <v>338</v>
      </c>
      <c r="L62" s="135"/>
      <c r="M62" s="135"/>
      <c r="N62" s="135">
        <f>'将来負担比率（分子）の構造'!M$45</f>
        <v>354</v>
      </c>
      <c r="O62" s="135"/>
      <c r="P62" s="135"/>
    </row>
    <row r="63" spans="1:16" x14ac:dyDescent="0.15">
      <c r="A63" s="135" t="s">
        <v>27</v>
      </c>
      <c r="B63" s="135">
        <f>'将来負担比率（分子）の構造'!I$44</f>
        <v>96</v>
      </c>
      <c r="C63" s="135"/>
      <c r="D63" s="135"/>
      <c r="E63" s="135">
        <f>'将来負担比率（分子）の構造'!J$44</f>
        <v>83</v>
      </c>
      <c r="F63" s="135"/>
      <c r="G63" s="135"/>
      <c r="H63" s="135">
        <f>'将来負担比率（分子）の構造'!K$44</f>
        <v>74</v>
      </c>
      <c r="I63" s="135"/>
      <c r="J63" s="135"/>
      <c r="K63" s="135">
        <f>'将来負担比率（分子）の構造'!L$44</f>
        <v>58</v>
      </c>
      <c r="L63" s="135"/>
      <c r="M63" s="135"/>
      <c r="N63" s="135">
        <f>'将来負担比率（分子）の構造'!M$44</f>
        <v>85</v>
      </c>
      <c r="O63" s="135"/>
      <c r="P63" s="135"/>
    </row>
    <row r="64" spans="1:16" x14ac:dyDescent="0.15">
      <c r="A64" s="135" t="s">
        <v>26</v>
      </c>
      <c r="B64" s="135">
        <f>'将来負担比率（分子）の構造'!I$43</f>
        <v>908</v>
      </c>
      <c r="C64" s="135"/>
      <c r="D64" s="135"/>
      <c r="E64" s="135">
        <f>'将来負担比率（分子）の構造'!J$43</f>
        <v>837</v>
      </c>
      <c r="F64" s="135"/>
      <c r="G64" s="135"/>
      <c r="H64" s="135">
        <f>'将来負担比率（分子）の構造'!K$43</f>
        <v>786</v>
      </c>
      <c r="I64" s="135"/>
      <c r="J64" s="135"/>
      <c r="K64" s="135">
        <f>'将来負担比率（分子）の構造'!L$43</f>
        <v>736</v>
      </c>
      <c r="L64" s="135"/>
      <c r="M64" s="135"/>
      <c r="N64" s="135">
        <f>'将来負担比率（分子）の構造'!M$43</f>
        <v>680</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2731</v>
      </c>
      <c r="C66" s="135"/>
      <c r="D66" s="135"/>
      <c r="E66" s="135">
        <f>'将来負担比率（分子）の構造'!J$41</f>
        <v>2646</v>
      </c>
      <c r="F66" s="135"/>
      <c r="G66" s="135"/>
      <c r="H66" s="135">
        <f>'将来負担比率（分子）の構造'!K$41</f>
        <v>2599</v>
      </c>
      <c r="I66" s="135"/>
      <c r="J66" s="135"/>
      <c r="K66" s="135">
        <f>'将来負担比率（分子）の構造'!L$41</f>
        <v>2505</v>
      </c>
      <c r="L66" s="135"/>
      <c r="M66" s="135"/>
      <c r="N66" s="135">
        <f>'将来負担比率（分子）の構造'!M$41</f>
        <v>2452</v>
      </c>
      <c r="O66" s="135"/>
      <c r="P66" s="135"/>
    </row>
    <row r="67" spans="1:16" x14ac:dyDescent="0.15">
      <c r="A67" s="135" t="s">
        <v>61</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米来　博也</cp:lastModifiedBy>
  <cp:lastPrinted>2017-02-20T09:46:16Z</cp:lastPrinted>
  <dcterms:created xsi:type="dcterms:W3CDTF">2017-01-25T04:32:27Z</dcterms:created>
  <dcterms:modified xsi:type="dcterms:W3CDTF">2017-05-28T23:18:37Z</dcterms:modified>
  <cp:category/>
</cp:coreProperties>
</file>